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ites" sheetId="2" state="visible" r:id="rId2"/>
    <sheet xmlns:r="http://schemas.openxmlformats.org/officeDocument/2006/relationships" name="Fuel" sheetId="3" state="visible" r:id="rId3"/>
    <sheet xmlns:r="http://schemas.openxmlformats.org/officeDocument/2006/relationships" name="Electricity" sheetId="4" state="visible" r:id="rId4"/>
    <sheet xmlns:r="http://schemas.openxmlformats.org/officeDocument/2006/relationships" name="Water" sheetId="5" state="visible" r:id="rId5"/>
    <sheet xmlns:r="http://schemas.openxmlformats.org/officeDocument/2006/relationships" name="Waste" sheetId="6" state="visible" r:id="rId6"/>
    <sheet xmlns:r="http://schemas.openxmlformats.org/officeDocument/2006/relationships" name="Safety and people" sheetId="7" state="visible" r:id="rId7"/>
    <sheet xmlns:r="http://schemas.openxmlformats.org/officeDocument/2006/relationships" name="Factors" sheetId="8" state="visible" r:id="rId8"/>
    <sheet xmlns:r="http://schemas.openxmlformats.org/officeDocument/2006/relationships" name="Emission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00"/>
    <numFmt numFmtId="165" formatCode="0.00000000"/>
  </numFmts>
  <fonts count="7">
    <font>
      <name val="Calibri"/>
      <family val="2"/>
      <color theme="1"/>
      <sz val="11"/>
      <scheme val="minor"/>
    </font>
    <font>
      <b val="1"/>
      <color rgb="000B5737"/>
      <sz val="16"/>
    </font>
    <font>
      <i val="1"/>
      <color rgb="004F5B6B"/>
      <sz val="10"/>
    </font>
    <font>
      <b val="1"/>
      <sz val="12"/>
    </font>
    <font>
      <b val="1"/>
      <color rgb="00FFFFFF"/>
    </font>
    <font>
      <b val="1"/>
      <color rgb="000B5737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0B57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0" fontId="5" fillId="0" borderId="0" pivotButton="0" quotePrefix="0" xfId="0"/>
    <xf numFmtId="0" fontId="2" fillId="0" borderId="0" pivotButton="0" quotePrefix="0" xfId="0"/>
    <xf numFmtId="0" fontId="4" fillId="2" borderId="0" pivotButton="0" quotePrefix="0" xfId="0"/>
    <xf numFmtId="164" fontId="0" fillId="0" borderId="0" pivotButton="0" quotePrefix="0" xfId="0"/>
    <xf numFmtId="165" fontId="0" fillId="0" borderId="0" pivotButton="0" quotePrefix="0" xfId="0"/>
    <xf numFmtId="2" fontId="0" fillId="0" borderId="0" pivotButton="0" quotePrefix="0" xfId="0"/>
    <xf numFmtId="0" fontId="6" fillId="0" borderId="0" pivotButton="0" quotePrefix="0" xfId="0"/>
    <xf numFmtId="2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ESG monthly data collection template</t>
        </is>
      </c>
    </row>
    <row r="2">
      <c r="A2" s="2" t="inlineStr">
        <is>
          <t>From ESGTrack Resources — free to use and adapt. Version 1, October 2026.</t>
        </is>
      </c>
    </row>
    <row r="3">
      <c r="A3" s="3" t="inlineStr"/>
    </row>
    <row r="4">
      <c r="A4" s="4" t="inlineStr">
        <is>
          <t>How to use it</t>
        </is>
      </c>
    </row>
    <row r="5">
      <c r="A5" s="3" t="inlineStr">
        <is>
          <t>1. List every site in your reporting boundary on the Sites sheet, with who enters and who approves its figures.</t>
        </is>
      </c>
    </row>
    <row r="6">
      <c r="A6" s="3" t="inlineStr">
        <is>
          <t>2. Each month, add one row per site (and per fuel, source or waste type) on the data sheets. Keep the units in the column headings.</t>
        </is>
      </c>
    </row>
    <row r="7">
      <c r="A7" s="3" t="inlineStr">
        <is>
          <t>3. Write where the evidence is — bill number, register page, certificate number — in the Evidence column, and keep the document.</t>
        </is>
      </c>
    </row>
    <row r="8">
      <c r="A8" s="3" t="inlineStr">
        <is>
          <t>4. The person who approves a row should not be the person who entered it. Put both names in.</t>
        </is>
      </c>
    </row>
    <row r="9">
      <c r="A9" s="3" t="inlineStr">
        <is>
          <t>5. Fuel consumed is worked out from stock: opening + received − closing. Water consumption is withdrawal − discharge.</t>
        </is>
      </c>
    </row>
    <row r="10">
      <c r="A10" s="3" t="inlineStr">
        <is>
          <t>6. The Emissions sheet shows how Scope 1 and Scope 2 follow from the data, with the default factors on the Factors sheet.</t>
        </is>
      </c>
    </row>
    <row r="11">
      <c r="A11" s="3" t="inlineStr"/>
    </row>
    <row r="12">
      <c r="A12" s="4" t="inlineStr">
        <is>
          <t>Limits</t>
        </is>
      </c>
    </row>
    <row r="13">
      <c r="A13" s="3" t="inlineStr">
        <is>
          <t>The factors are defaults: IPCC 2006 for stationary combustion in manufacturing (AR5 GWPs) and the Central Electricity Authority grid factor for FY 2025-26 (CO2 only).</t>
        </is>
      </c>
    </row>
    <row r="14">
      <c r="A14" s="3" t="inlineStr">
        <is>
          <t>Your fuel's measured density or calorific value, a supplier-specific factor, or a different sector or year may be more accurate. Record the factor you use and why.</t>
        </is>
      </c>
    </row>
    <row r="15">
      <c r="A15" s="3" t="inlineStr">
        <is>
          <t>This template does not cover Scope 3, process emissions, refrigerant leaks or market-based Scope 2. It is a starting point, not a complete BRSR or GHG inventory.</t>
        </is>
      </c>
    </row>
    <row r="16">
      <c r="A16" s="3" t="inlineStr"/>
    </row>
    <row r="17">
      <c r="A17" s="4" t="inlineStr">
        <is>
          <t>Guides</t>
        </is>
      </c>
    </row>
    <row r="18">
      <c r="A18" s="3" t="inlineStr">
        <is>
          <t>Collecting ESG data from sites and suppliers — resources/collecting-esg-data-sites-suppliers/</t>
        </is>
      </c>
    </row>
    <row r="19">
      <c r="A19" s="3" t="inlineStr">
        <is>
          <t>How to calculate emissions from activity data — resources/calculate-emissions-from-activity-data/</t>
        </is>
      </c>
    </row>
    <row r="20">
      <c r="A20" s="3" t="inlineStr">
        <is>
          <t>What is BRSR? — resources/what-is-brsr/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6" customWidth="1" min="3" max="3"/>
    <col width="16" customWidth="1" min="4" max="4"/>
    <col width="14" customWidth="1" min="5" max="5"/>
    <col width="22" customWidth="1" min="6" max="6"/>
    <col width="22" customWidth="1" min="7" max="7"/>
    <col width="40" customWidth="1" min="8" max="8"/>
  </cols>
  <sheetData>
    <row r="1" ht="30" customHeight="1">
      <c r="A1" s="5" t="inlineStr">
        <is>
          <t>Site ID</t>
        </is>
      </c>
      <c r="B1" s="5" t="inlineStr">
        <is>
          <t>Site name</t>
        </is>
      </c>
      <c r="C1" s="5" t="inlineStr">
        <is>
          <t>Type</t>
        </is>
      </c>
      <c r="D1" s="5" t="inlineStr">
        <is>
          <t>State</t>
        </is>
      </c>
      <c r="E1" s="5" t="inlineStr">
        <is>
          <t>In reporting boundary?</t>
        </is>
      </c>
      <c r="F1" s="5" t="inlineStr">
        <is>
          <t>Entered by</t>
        </is>
      </c>
      <c r="G1" s="5" t="inlineStr">
        <is>
          <t>Approved by</t>
        </is>
      </c>
      <c r="H1" s="5" t="inlineStr">
        <is>
          <t>Notes</t>
        </is>
      </c>
    </row>
    <row r="2">
      <c r="A2" t="inlineStr">
        <is>
          <t>S1</t>
        </is>
      </c>
      <c r="B2" t="inlineStr">
        <is>
          <t>Example plant</t>
        </is>
      </c>
      <c r="C2" t="inlineStr">
        <is>
          <t>Plant</t>
        </is>
      </c>
      <c r="D2" t="inlineStr">
        <is>
          <t>Maharashtra</t>
        </is>
      </c>
      <c r="E2" t="inlineStr">
        <is>
          <t>Yes</t>
        </is>
      </c>
      <c r="F2" t="inlineStr">
        <is>
          <t>Stores officer</t>
        </is>
      </c>
      <c r="G2" t="inlineStr">
        <is>
          <t>Plant head</t>
        </is>
      </c>
      <c r="H2" t="inlineStr">
        <is>
          <t>Example row — replace it</t>
        </is>
      </c>
    </row>
    <row r="3">
      <c r="A3" t="inlineStr">
        <is>
          <t>S2</t>
        </is>
      </c>
      <c r="B3" t="inlineStr">
        <is>
          <t>Head office</t>
        </is>
      </c>
      <c r="C3" t="inlineStr">
        <is>
          <t>Office</t>
        </is>
      </c>
      <c r="D3" t="inlineStr">
        <is>
          <t>Maharashtra</t>
        </is>
      </c>
      <c r="E3" t="inlineStr">
        <is>
          <t>Yes</t>
        </is>
      </c>
      <c r="F3" t="inlineStr">
        <is>
          <t>Admin executive</t>
        </is>
      </c>
      <c r="G3" t="inlineStr">
        <is>
          <t>Admin head</t>
        </is>
      </c>
      <c r="H3" t="inlineStr"/>
    </row>
  </sheetData>
  <dataValidations count="2">
    <dataValidation sqref="C3:C200" showDropDown="0" showInputMessage="0" showErrorMessage="0" allowBlank="1" type="list">
      <formula1>"Plant,Office,Warehouse,Mine,Other"</formula1>
    </dataValidation>
    <dataValidation sqref="E3:E20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0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36" customWidth="1" min="9" max="9"/>
    <col width="18" customWidth="1" min="10" max="10"/>
    <col width="18" customWidth="1" min="11" max="11"/>
    <col width="30" customWidth="1" min="12" max="12"/>
  </cols>
  <sheetData>
    <row r="1" ht="32" customHeight="1">
      <c r="A1" s="2" t="inlineStr">
        <is>
          <t>One row per site, month and fuel. Consumed = opening + received − closing. Diesel, furnace oil and kerosene in litres; LPG and coal in kg; natural gas in GJ (net calorific value, from the bill).</t>
        </is>
      </c>
    </row>
    <row r="2" ht="30" customHeight="1">
      <c r="A2" s="5" t="inlineStr">
        <is>
          <t>Site ID</t>
        </is>
      </c>
      <c r="B2" s="5" t="inlineStr">
        <is>
          <t>Month (YYYY-MM)</t>
        </is>
      </c>
      <c r="C2" s="5" t="inlineStr">
        <is>
          <t>Fuel</t>
        </is>
      </c>
      <c r="D2" s="5" t="inlineStr">
        <is>
          <t>Unit</t>
        </is>
      </c>
      <c r="E2" s="5" t="inlineStr">
        <is>
          <t>Opening stock</t>
        </is>
      </c>
      <c r="F2" s="5" t="inlineStr">
        <is>
          <t>Received</t>
        </is>
      </c>
      <c r="G2" s="5" t="inlineStr">
        <is>
          <t>Closing stock</t>
        </is>
      </c>
      <c r="H2" s="5" t="inlineStr">
        <is>
          <t>Consumed</t>
        </is>
      </c>
      <c r="I2" s="5" t="inlineStr">
        <is>
          <t>Evidence (register page, challan numbers)</t>
        </is>
      </c>
      <c r="J2" s="5" t="inlineStr">
        <is>
          <t>Entered by</t>
        </is>
      </c>
      <c r="K2" s="5" t="inlineStr">
        <is>
          <t>Approved by</t>
        </is>
      </c>
      <c r="L2" s="5" t="inlineStr">
        <is>
          <t>Notes</t>
        </is>
      </c>
    </row>
    <row r="3">
      <c r="A3" t="inlineStr">
        <is>
          <t>S1</t>
        </is>
      </c>
      <c r="B3" t="inlineStr">
        <is>
          <t>2025-04</t>
        </is>
      </c>
      <c r="C3" t="inlineStr">
        <is>
          <t>Diesel</t>
        </is>
      </c>
      <c r="D3">
        <f>IF(C3="","",IFERROR(VLOOKUP(C3,Factors!$A$4:$B$9,2,FALSE),""))</f>
        <v/>
      </c>
      <c r="E3" t="n">
        <v>1200</v>
      </c>
      <c r="F3" t="n">
        <v>2000</v>
      </c>
      <c r="G3" t="n">
        <v>1000</v>
      </c>
      <c r="H3">
        <f>IF(OR(E3="",F3="",G3=""),"",E3+F3-G3)</f>
        <v/>
      </c>
      <c r="I3" t="inlineStr">
        <is>
          <t>Stock register p. 41; challans 2231, 2240</t>
        </is>
      </c>
      <c r="J3" t="inlineStr">
        <is>
          <t>Stores officer</t>
        </is>
      </c>
      <c r="K3" t="inlineStr">
        <is>
          <t>Plant head</t>
        </is>
      </c>
      <c r="L3" t="inlineStr">
        <is>
          <t>Example row</t>
        </is>
      </c>
    </row>
    <row r="4">
      <c r="D4">
        <f>IF(C4="","",IFERROR(VLOOKUP(C4,Factors!$A$4:$B$9,2,FALSE),""))</f>
        <v/>
      </c>
      <c r="H4">
        <f>IF(OR(E4="",F4="",G4=""),"",E4+F4-G4)</f>
        <v/>
      </c>
    </row>
    <row r="5">
      <c r="D5">
        <f>IF(C5="","",IFERROR(VLOOKUP(C5,Factors!$A$4:$B$9,2,FALSE),""))</f>
        <v/>
      </c>
      <c r="H5">
        <f>IF(OR(E5="",F5="",G5=""),"",E5+F5-G5)</f>
        <v/>
      </c>
    </row>
    <row r="6">
      <c r="D6">
        <f>IF(C6="","",IFERROR(VLOOKUP(C6,Factors!$A$4:$B$9,2,FALSE),""))</f>
        <v/>
      </c>
      <c r="H6">
        <f>IF(OR(E6="",F6="",G6=""),"",E6+F6-G6)</f>
        <v/>
      </c>
    </row>
    <row r="7">
      <c r="D7">
        <f>IF(C7="","",IFERROR(VLOOKUP(C7,Factors!$A$4:$B$9,2,FALSE),""))</f>
        <v/>
      </c>
      <c r="H7">
        <f>IF(OR(E7="",F7="",G7=""),"",E7+F7-G7)</f>
        <v/>
      </c>
    </row>
    <row r="8">
      <c r="D8">
        <f>IF(C8="","",IFERROR(VLOOKUP(C8,Factors!$A$4:$B$9,2,FALSE),""))</f>
        <v/>
      </c>
      <c r="H8">
        <f>IF(OR(E8="",F8="",G8=""),"",E8+F8-G8)</f>
        <v/>
      </c>
    </row>
    <row r="9">
      <c r="D9">
        <f>IF(C9="","",IFERROR(VLOOKUP(C9,Factors!$A$4:$B$9,2,FALSE),""))</f>
        <v/>
      </c>
      <c r="H9">
        <f>IF(OR(E9="",F9="",G9=""),"",E9+F9-G9)</f>
        <v/>
      </c>
    </row>
    <row r="10">
      <c r="D10">
        <f>IF(C10="","",IFERROR(VLOOKUP(C10,Factors!$A$4:$B$9,2,FALSE),""))</f>
        <v/>
      </c>
      <c r="H10">
        <f>IF(OR(E10="",F10="",G10=""),"",E10+F10-G10)</f>
        <v/>
      </c>
    </row>
    <row r="11">
      <c r="D11">
        <f>IF(C11="","",IFERROR(VLOOKUP(C11,Factors!$A$4:$B$9,2,FALSE),""))</f>
        <v/>
      </c>
      <c r="H11">
        <f>IF(OR(E11="",F11="",G11=""),"",E11+F11-G11)</f>
        <v/>
      </c>
    </row>
    <row r="12">
      <c r="D12">
        <f>IF(C12="","",IFERROR(VLOOKUP(C12,Factors!$A$4:$B$9,2,FALSE),""))</f>
        <v/>
      </c>
      <c r="H12">
        <f>IF(OR(E12="",F12="",G12=""),"",E12+F12-G12)</f>
        <v/>
      </c>
    </row>
    <row r="13">
      <c r="D13">
        <f>IF(C13="","",IFERROR(VLOOKUP(C13,Factors!$A$4:$B$9,2,FALSE),""))</f>
        <v/>
      </c>
      <c r="H13">
        <f>IF(OR(E13="",F13="",G13=""),"",E13+F13-G13)</f>
        <v/>
      </c>
    </row>
    <row r="14">
      <c r="D14">
        <f>IF(C14="","",IFERROR(VLOOKUP(C14,Factors!$A$4:$B$9,2,FALSE),""))</f>
        <v/>
      </c>
      <c r="H14">
        <f>IF(OR(E14="",F14="",G14=""),"",E14+F14-G14)</f>
        <v/>
      </c>
    </row>
    <row r="15">
      <c r="D15">
        <f>IF(C15="","",IFERROR(VLOOKUP(C15,Factors!$A$4:$B$9,2,FALSE),""))</f>
        <v/>
      </c>
      <c r="H15">
        <f>IF(OR(E15="",F15="",G15=""),"",E15+F15-G15)</f>
        <v/>
      </c>
    </row>
    <row r="16">
      <c r="D16">
        <f>IF(C16="","",IFERROR(VLOOKUP(C16,Factors!$A$4:$B$9,2,FALSE),""))</f>
        <v/>
      </c>
      <c r="H16">
        <f>IF(OR(E16="",F16="",G16=""),"",E16+F16-G16)</f>
        <v/>
      </c>
    </row>
    <row r="17">
      <c r="D17">
        <f>IF(C17="","",IFERROR(VLOOKUP(C17,Factors!$A$4:$B$9,2,FALSE),""))</f>
        <v/>
      </c>
      <c r="H17">
        <f>IF(OR(E17="",F17="",G17=""),"",E17+F17-G17)</f>
        <v/>
      </c>
    </row>
    <row r="18">
      <c r="D18">
        <f>IF(C18="","",IFERROR(VLOOKUP(C18,Factors!$A$4:$B$9,2,FALSE),""))</f>
        <v/>
      </c>
      <c r="H18">
        <f>IF(OR(E18="",F18="",G18=""),"",E18+F18-G18)</f>
        <v/>
      </c>
    </row>
    <row r="19">
      <c r="D19">
        <f>IF(C19="","",IFERROR(VLOOKUP(C19,Factors!$A$4:$B$9,2,FALSE),""))</f>
        <v/>
      </c>
      <c r="H19">
        <f>IF(OR(E19="",F19="",G19=""),"",E19+F19-G19)</f>
        <v/>
      </c>
    </row>
    <row r="20">
      <c r="D20">
        <f>IF(C20="","",IFERROR(VLOOKUP(C20,Factors!$A$4:$B$9,2,FALSE),""))</f>
        <v/>
      </c>
      <c r="H20">
        <f>IF(OR(E20="",F20="",G20=""),"",E20+F20-G20)</f>
        <v/>
      </c>
    </row>
    <row r="21">
      <c r="D21">
        <f>IF(C21="","",IFERROR(VLOOKUP(C21,Factors!$A$4:$B$9,2,FALSE),""))</f>
        <v/>
      </c>
      <c r="H21">
        <f>IF(OR(E21="",F21="",G21=""),"",E21+F21-G21)</f>
        <v/>
      </c>
    </row>
    <row r="22">
      <c r="D22">
        <f>IF(C22="","",IFERROR(VLOOKUP(C22,Factors!$A$4:$B$9,2,FALSE),""))</f>
        <v/>
      </c>
      <c r="H22">
        <f>IF(OR(E22="",F22="",G22=""),"",E22+F22-G22)</f>
        <v/>
      </c>
    </row>
    <row r="23">
      <c r="D23">
        <f>IF(C23="","",IFERROR(VLOOKUP(C23,Factors!$A$4:$B$9,2,FALSE),""))</f>
        <v/>
      </c>
      <c r="H23">
        <f>IF(OR(E23="",F23="",G23=""),"",E23+F23-G23)</f>
        <v/>
      </c>
    </row>
    <row r="24">
      <c r="D24">
        <f>IF(C24="","",IFERROR(VLOOKUP(C24,Factors!$A$4:$B$9,2,FALSE),""))</f>
        <v/>
      </c>
      <c r="H24">
        <f>IF(OR(E24="",F24="",G24=""),"",E24+F24-G24)</f>
        <v/>
      </c>
    </row>
    <row r="25">
      <c r="D25">
        <f>IF(C25="","",IFERROR(VLOOKUP(C25,Factors!$A$4:$B$9,2,FALSE),""))</f>
        <v/>
      </c>
      <c r="H25">
        <f>IF(OR(E25="",F25="",G25=""),"",E25+F25-G25)</f>
        <v/>
      </c>
    </row>
    <row r="26">
      <c r="D26">
        <f>IF(C26="","",IFERROR(VLOOKUP(C26,Factors!$A$4:$B$9,2,FALSE),""))</f>
        <v/>
      </c>
      <c r="H26">
        <f>IF(OR(E26="",F26="",G26=""),"",E26+F26-G26)</f>
        <v/>
      </c>
    </row>
    <row r="27">
      <c r="D27">
        <f>IF(C27="","",IFERROR(VLOOKUP(C27,Factors!$A$4:$B$9,2,FALSE),""))</f>
        <v/>
      </c>
      <c r="H27">
        <f>IF(OR(E27="",F27="",G27=""),"",E27+F27-G27)</f>
        <v/>
      </c>
    </row>
    <row r="28">
      <c r="D28">
        <f>IF(C28="","",IFERROR(VLOOKUP(C28,Factors!$A$4:$B$9,2,FALSE),""))</f>
        <v/>
      </c>
      <c r="H28">
        <f>IF(OR(E28="",F28="",G28=""),"",E28+F28-G28)</f>
        <v/>
      </c>
    </row>
    <row r="29">
      <c r="D29">
        <f>IF(C29="","",IFERROR(VLOOKUP(C29,Factors!$A$4:$B$9,2,FALSE),""))</f>
        <v/>
      </c>
      <c r="H29">
        <f>IF(OR(E29="",F29="",G29=""),"",E29+F29-G29)</f>
        <v/>
      </c>
    </row>
    <row r="30">
      <c r="D30">
        <f>IF(C30="","",IFERROR(VLOOKUP(C30,Factors!$A$4:$B$9,2,FALSE),""))</f>
        <v/>
      </c>
      <c r="H30">
        <f>IF(OR(E30="",F30="",G30=""),"",E30+F30-G30)</f>
        <v/>
      </c>
    </row>
    <row r="31">
      <c r="D31">
        <f>IF(C31="","",IFERROR(VLOOKUP(C31,Factors!$A$4:$B$9,2,FALSE),""))</f>
        <v/>
      </c>
      <c r="H31">
        <f>IF(OR(E31="",F31="",G31=""),"",E31+F31-G31)</f>
        <v/>
      </c>
    </row>
    <row r="32">
      <c r="D32">
        <f>IF(C32="","",IFERROR(VLOOKUP(C32,Factors!$A$4:$B$9,2,FALSE),""))</f>
        <v/>
      </c>
      <c r="H32">
        <f>IF(OR(E32="",F32="",G32=""),"",E32+F32-G32)</f>
        <v/>
      </c>
    </row>
    <row r="33">
      <c r="D33">
        <f>IF(C33="","",IFERROR(VLOOKUP(C33,Factors!$A$4:$B$9,2,FALSE),""))</f>
        <v/>
      </c>
      <c r="H33">
        <f>IF(OR(E33="",F33="",G33=""),"",E33+F33-G33)</f>
        <v/>
      </c>
    </row>
    <row r="34">
      <c r="D34">
        <f>IF(C34="","",IFERROR(VLOOKUP(C34,Factors!$A$4:$B$9,2,FALSE),""))</f>
        <v/>
      </c>
      <c r="H34">
        <f>IF(OR(E34="",F34="",G34=""),"",E34+F34-G34)</f>
        <v/>
      </c>
    </row>
    <row r="35">
      <c r="D35">
        <f>IF(C35="","",IFERROR(VLOOKUP(C35,Factors!$A$4:$B$9,2,FALSE),""))</f>
        <v/>
      </c>
      <c r="H35">
        <f>IF(OR(E35="",F35="",G35=""),"",E35+F35-G35)</f>
        <v/>
      </c>
    </row>
    <row r="36">
      <c r="D36">
        <f>IF(C36="","",IFERROR(VLOOKUP(C36,Factors!$A$4:$B$9,2,FALSE),""))</f>
        <v/>
      </c>
      <c r="H36">
        <f>IF(OR(E36="",F36="",G36=""),"",E36+F36-G36)</f>
        <v/>
      </c>
    </row>
    <row r="37">
      <c r="D37">
        <f>IF(C37="","",IFERROR(VLOOKUP(C37,Factors!$A$4:$B$9,2,FALSE),""))</f>
        <v/>
      </c>
      <c r="H37">
        <f>IF(OR(E37="",F37="",G37=""),"",E37+F37-G37)</f>
        <v/>
      </c>
    </row>
    <row r="38">
      <c r="D38">
        <f>IF(C38="","",IFERROR(VLOOKUP(C38,Factors!$A$4:$B$9,2,FALSE),""))</f>
        <v/>
      </c>
      <c r="H38">
        <f>IF(OR(E38="",F38="",G38=""),"",E38+F38-G38)</f>
        <v/>
      </c>
    </row>
    <row r="39">
      <c r="D39">
        <f>IF(C39="","",IFERROR(VLOOKUP(C39,Factors!$A$4:$B$9,2,FALSE),""))</f>
        <v/>
      </c>
      <c r="H39">
        <f>IF(OR(E39="",F39="",G39=""),"",E39+F39-G39)</f>
        <v/>
      </c>
    </row>
    <row r="40">
      <c r="D40">
        <f>IF(C40="","",IFERROR(VLOOKUP(C40,Factors!$A$4:$B$9,2,FALSE),""))</f>
        <v/>
      </c>
      <c r="H40">
        <f>IF(OR(E40="",F40="",G40=""),"",E40+F40-G40)</f>
        <v/>
      </c>
    </row>
    <row r="41">
      <c r="D41">
        <f>IF(C41="","",IFERROR(VLOOKUP(C41,Factors!$A$4:$B$9,2,FALSE),""))</f>
        <v/>
      </c>
      <c r="H41">
        <f>IF(OR(E41="",F41="",G41=""),"",E41+F41-G41)</f>
        <v/>
      </c>
    </row>
    <row r="42">
      <c r="D42">
        <f>IF(C42="","",IFERROR(VLOOKUP(C42,Factors!$A$4:$B$9,2,FALSE),""))</f>
        <v/>
      </c>
      <c r="H42">
        <f>IF(OR(E42="",F42="",G42=""),"",E42+F42-G42)</f>
        <v/>
      </c>
    </row>
    <row r="43">
      <c r="D43">
        <f>IF(C43="","",IFERROR(VLOOKUP(C43,Factors!$A$4:$B$9,2,FALSE),""))</f>
        <v/>
      </c>
      <c r="H43">
        <f>IF(OR(E43="",F43="",G43=""),"",E43+F43-G43)</f>
        <v/>
      </c>
    </row>
    <row r="44">
      <c r="D44">
        <f>IF(C44="","",IFERROR(VLOOKUP(C44,Factors!$A$4:$B$9,2,FALSE),""))</f>
        <v/>
      </c>
      <c r="H44">
        <f>IF(OR(E44="",F44="",G44=""),"",E44+F44-G44)</f>
        <v/>
      </c>
    </row>
    <row r="45">
      <c r="D45">
        <f>IF(C45="","",IFERROR(VLOOKUP(C45,Factors!$A$4:$B$9,2,FALSE),""))</f>
        <v/>
      </c>
      <c r="H45">
        <f>IF(OR(E45="",F45="",G45=""),"",E45+F45-G45)</f>
        <v/>
      </c>
    </row>
    <row r="46">
      <c r="D46">
        <f>IF(C46="","",IFERROR(VLOOKUP(C46,Factors!$A$4:$B$9,2,FALSE),""))</f>
        <v/>
      </c>
      <c r="H46">
        <f>IF(OR(E46="",F46="",G46=""),"",E46+F46-G46)</f>
        <v/>
      </c>
    </row>
    <row r="47">
      <c r="D47">
        <f>IF(C47="","",IFERROR(VLOOKUP(C47,Factors!$A$4:$B$9,2,FALSE),""))</f>
        <v/>
      </c>
      <c r="H47">
        <f>IF(OR(E47="",F47="",G47=""),"",E47+F47-G47)</f>
        <v/>
      </c>
    </row>
    <row r="48">
      <c r="D48">
        <f>IF(C48="","",IFERROR(VLOOKUP(C48,Factors!$A$4:$B$9,2,FALSE),""))</f>
        <v/>
      </c>
      <c r="H48">
        <f>IF(OR(E48="",F48="",G48=""),"",E48+F48-G48)</f>
        <v/>
      </c>
    </row>
    <row r="49">
      <c r="D49">
        <f>IF(C49="","",IFERROR(VLOOKUP(C49,Factors!$A$4:$B$9,2,FALSE),""))</f>
        <v/>
      </c>
      <c r="H49">
        <f>IF(OR(E49="",F49="",G49=""),"",E49+F49-G49)</f>
        <v/>
      </c>
    </row>
    <row r="50">
      <c r="D50">
        <f>IF(C50="","",IFERROR(VLOOKUP(C50,Factors!$A$4:$B$9,2,FALSE),""))</f>
        <v/>
      </c>
      <c r="H50">
        <f>IF(OR(E50="",F50="",G50=""),"",E50+F50-G50)</f>
        <v/>
      </c>
    </row>
    <row r="51">
      <c r="D51">
        <f>IF(C51="","",IFERROR(VLOOKUP(C51,Factors!$A$4:$B$9,2,FALSE),""))</f>
        <v/>
      </c>
      <c r="H51">
        <f>IF(OR(E51="",F51="",G51=""),"",E51+F51-G51)</f>
        <v/>
      </c>
    </row>
    <row r="52">
      <c r="D52">
        <f>IF(C52="","",IFERROR(VLOOKUP(C52,Factors!$A$4:$B$9,2,FALSE),""))</f>
        <v/>
      </c>
      <c r="H52">
        <f>IF(OR(E52="",F52="",G52=""),"",E52+F52-G52)</f>
        <v/>
      </c>
    </row>
    <row r="53">
      <c r="D53">
        <f>IF(C53="","",IFERROR(VLOOKUP(C53,Factors!$A$4:$B$9,2,FALSE),""))</f>
        <v/>
      </c>
      <c r="H53">
        <f>IF(OR(E53="",F53="",G53=""),"",E53+F53-G53)</f>
        <v/>
      </c>
    </row>
    <row r="54">
      <c r="D54">
        <f>IF(C54="","",IFERROR(VLOOKUP(C54,Factors!$A$4:$B$9,2,FALSE),""))</f>
        <v/>
      </c>
      <c r="H54">
        <f>IF(OR(E54="",F54="",G54=""),"",E54+F54-G54)</f>
        <v/>
      </c>
    </row>
    <row r="55">
      <c r="D55">
        <f>IF(C55="","",IFERROR(VLOOKUP(C55,Factors!$A$4:$B$9,2,FALSE),""))</f>
        <v/>
      </c>
      <c r="H55">
        <f>IF(OR(E55="",F55="",G55=""),"",E55+F55-G55)</f>
        <v/>
      </c>
    </row>
    <row r="56">
      <c r="D56">
        <f>IF(C56="","",IFERROR(VLOOKUP(C56,Factors!$A$4:$B$9,2,FALSE),""))</f>
        <v/>
      </c>
      <c r="H56">
        <f>IF(OR(E56="",F56="",G56=""),"",E56+F56-G56)</f>
        <v/>
      </c>
    </row>
    <row r="57">
      <c r="D57">
        <f>IF(C57="","",IFERROR(VLOOKUP(C57,Factors!$A$4:$B$9,2,FALSE),""))</f>
        <v/>
      </c>
      <c r="H57">
        <f>IF(OR(E57="",F57="",G57=""),"",E57+F57-G57)</f>
        <v/>
      </c>
    </row>
    <row r="58">
      <c r="D58">
        <f>IF(C58="","",IFERROR(VLOOKUP(C58,Factors!$A$4:$B$9,2,FALSE),""))</f>
        <v/>
      </c>
      <c r="H58">
        <f>IF(OR(E58="",F58="",G58=""),"",E58+F58-G58)</f>
        <v/>
      </c>
    </row>
    <row r="59">
      <c r="D59">
        <f>IF(C59="","",IFERROR(VLOOKUP(C59,Factors!$A$4:$B$9,2,FALSE),""))</f>
        <v/>
      </c>
      <c r="H59">
        <f>IF(OR(E59="",F59="",G59=""),"",E59+F59-G59)</f>
        <v/>
      </c>
    </row>
    <row r="60">
      <c r="D60">
        <f>IF(C60="","",IFERROR(VLOOKUP(C60,Factors!$A$4:$B$9,2,FALSE),""))</f>
        <v/>
      </c>
      <c r="H60">
        <f>IF(OR(E60="",F60="",G60=""),"",E60+F60-G60)</f>
        <v/>
      </c>
    </row>
    <row r="61">
      <c r="D61">
        <f>IF(C61="","",IFERROR(VLOOKUP(C61,Factors!$A$4:$B$9,2,FALSE),""))</f>
        <v/>
      </c>
      <c r="H61">
        <f>IF(OR(E61="",F61="",G61=""),"",E61+F61-G61)</f>
        <v/>
      </c>
    </row>
    <row r="62">
      <c r="D62">
        <f>IF(C62="","",IFERROR(VLOOKUP(C62,Factors!$A$4:$B$9,2,FALSE),""))</f>
        <v/>
      </c>
      <c r="H62">
        <f>IF(OR(E62="",F62="",G62=""),"",E62+F62-G62)</f>
        <v/>
      </c>
    </row>
    <row r="63">
      <c r="D63">
        <f>IF(C63="","",IFERROR(VLOOKUP(C63,Factors!$A$4:$B$9,2,FALSE),""))</f>
        <v/>
      </c>
      <c r="H63">
        <f>IF(OR(E63="",F63="",G63=""),"",E63+F63-G63)</f>
        <v/>
      </c>
    </row>
    <row r="64">
      <c r="D64">
        <f>IF(C64="","",IFERROR(VLOOKUP(C64,Factors!$A$4:$B$9,2,FALSE),""))</f>
        <v/>
      </c>
      <c r="H64">
        <f>IF(OR(E64="",F64="",G64=""),"",E64+F64-G64)</f>
        <v/>
      </c>
    </row>
    <row r="65">
      <c r="D65">
        <f>IF(C65="","",IFERROR(VLOOKUP(C65,Factors!$A$4:$B$9,2,FALSE),""))</f>
        <v/>
      </c>
      <c r="H65">
        <f>IF(OR(E65="",F65="",G65=""),"",E65+F65-G65)</f>
        <v/>
      </c>
    </row>
    <row r="66">
      <c r="D66">
        <f>IF(C66="","",IFERROR(VLOOKUP(C66,Factors!$A$4:$B$9,2,FALSE),""))</f>
        <v/>
      </c>
      <c r="H66">
        <f>IF(OR(E66="",F66="",G66=""),"",E66+F66-G66)</f>
        <v/>
      </c>
    </row>
    <row r="67">
      <c r="D67">
        <f>IF(C67="","",IFERROR(VLOOKUP(C67,Factors!$A$4:$B$9,2,FALSE),""))</f>
        <v/>
      </c>
      <c r="H67">
        <f>IF(OR(E67="",F67="",G67=""),"",E67+F67-G67)</f>
        <v/>
      </c>
    </row>
    <row r="68">
      <c r="D68">
        <f>IF(C68="","",IFERROR(VLOOKUP(C68,Factors!$A$4:$B$9,2,FALSE),""))</f>
        <v/>
      </c>
      <c r="H68">
        <f>IF(OR(E68="",F68="",G68=""),"",E68+F68-G68)</f>
        <v/>
      </c>
    </row>
    <row r="69">
      <c r="D69">
        <f>IF(C69="","",IFERROR(VLOOKUP(C69,Factors!$A$4:$B$9,2,FALSE),""))</f>
        <v/>
      </c>
      <c r="H69">
        <f>IF(OR(E69="",F69="",G69=""),"",E69+F69-G69)</f>
        <v/>
      </c>
    </row>
    <row r="70">
      <c r="D70">
        <f>IF(C70="","",IFERROR(VLOOKUP(C70,Factors!$A$4:$B$9,2,FALSE),""))</f>
        <v/>
      </c>
      <c r="H70">
        <f>IF(OR(E70="",F70="",G70=""),"",E70+F70-G70)</f>
        <v/>
      </c>
    </row>
    <row r="71">
      <c r="D71">
        <f>IF(C71="","",IFERROR(VLOOKUP(C71,Factors!$A$4:$B$9,2,FALSE),""))</f>
        <v/>
      </c>
      <c r="H71">
        <f>IF(OR(E71="",F71="",G71=""),"",E71+F71-G71)</f>
        <v/>
      </c>
    </row>
    <row r="72">
      <c r="D72">
        <f>IF(C72="","",IFERROR(VLOOKUP(C72,Factors!$A$4:$B$9,2,FALSE),""))</f>
        <v/>
      </c>
      <c r="H72">
        <f>IF(OR(E72="",F72="",G72=""),"",E72+F72-G72)</f>
        <v/>
      </c>
    </row>
    <row r="73">
      <c r="D73">
        <f>IF(C73="","",IFERROR(VLOOKUP(C73,Factors!$A$4:$B$9,2,FALSE),""))</f>
        <v/>
      </c>
      <c r="H73">
        <f>IF(OR(E73="",F73="",G73=""),"",E73+F73-G73)</f>
        <v/>
      </c>
    </row>
    <row r="74">
      <c r="D74">
        <f>IF(C74="","",IFERROR(VLOOKUP(C74,Factors!$A$4:$B$9,2,FALSE),""))</f>
        <v/>
      </c>
      <c r="H74">
        <f>IF(OR(E74="",F74="",G74=""),"",E74+F74-G74)</f>
        <v/>
      </c>
    </row>
    <row r="75">
      <c r="D75">
        <f>IF(C75="","",IFERROR(VLOOKUP(C75,Factors!$A$4:$B$9,2,FALSE),""))</f>
        <v/>
      </c>
      <c r="H75">
        <f>IF(OR(E75="",F75="",G75=""),"",E75+F75-G75)</f>
        <v/>
      </c>
    </row>
    <row r="76">
      <c r="D76">
        <f>IF(C76="","",IFERROR(VLOOKUP(C76,Factors!$A$4:$B$9,2,FALSE),""))</f>
        <v/>
      </c>
      <c r="H76">
        <f>IF(OR(E76="",F76="",G76=""),"",E76+F76-G76)</f>
        <v/>
      </c>
    </row>
    <row r="77">
      <c r="D77">
        <f>IF(C77="","",IFERROR(VLOOKUP(C77,Factors!$A$4:$B$9,2,FALSE),""))</f>
        <v/>
      </c>
      <c r="H77">
        <f>IF(OR(E77="",F77="",G77=""),"",E77+F77-G77)</f>
        <v/>
      </c>
    </row>
    <row r="78">
      <c r="D78">
        <f>IF(C78="","",IFERROR(VLOOKUP(C78,Factors!$A$4:$B$9,2,FALSE),""))</f>
        <v/>
      </c>
      <c r="H78">
        <f>IF(OR(E78="",F78="",G78=""),"",E78+F78-G78)</f>
        <v/>
      </c>
    </row>
    <row r="79">
      <c r="D79">
        <f>IF(C79="","",IFERROR(VLOOKUP(C79,Factors!$A$4:$B$9,2,FALSE),""))</f>
        <v/>
      </c>
      <c r="H79">
        <f>IF(OR(E79="",F79="",G79=""),"",E79+F79-G79)</f>
        <v/>
      </c>
    </row>
    <row r="80">
      <c r="D80">
        <f>IF(C80="","",IFERROR(VLOOKUP(C80,Factors!$A$4:$B$9,2,FALSE),""))</f>
        <v/>
      </c>
      <c r="H80">
        <f>IF(OR(E80="",F80="",G80=""),"",E80+F80-G80)</f>
        <v/>
      </c>
    </row>
    <row r="81">
      <c r="D81">
        <f>IF(C81="","",IFERROR(VLOOKUP(C81,Factors!$A$4:$B$9,2,FALSE),""))</f>
        <v/>
      </c>
      <c r="H81">
        <f>IF(OR(E81="",F81="",G81=""),"",E81+F81-G81)</f>
        <v/>
      </c>
    </row>
    <row r="82">
      <c r="D82">
        <f>IF(C82="","",IFERROR(VLOOKUP(C82,Factors!$A$4:$B$9,2,FALSE),""))</f>
        <v/>
      </c>
      <c r="H82">
        <f>IF(OR(E82="",F82="",G82=""),"",E82+F82-G82)</f>
        <v/>
      </c>
    </row>
    <row r="83">
      <c r="D83">
        <f>IF(C83="","",IFERROR(VLOOKUP(C83,Factors!$A$4:$B$9,2,FALSE),""))</f>
        <v/>
      </c>
      <c r="H83">
        <f>IF(OR(E83="",F83="",G83=""),"",E83+F83-G83)</f>
        <v/>
      </c>
    </row>
    <row r="84">
      <c r="D84">
        <f>IF(C84="","",IFERROR(VLOOKUP(C84,Factors!$A$4:$B$9,2,FALSE),""))</f>
        <v/>
      </c>
      <c r="H84">
        <f>IF(OR(E84="",F84="",G84=""),"",E84+F84-G84)</f>
        <v/>
      </c>
    </row>
    <row r="85">
      <c r="D85">
        <f>IF(C85="","",IFERROR(VLOOKUP(C85,Factors!$A$4:$B$9,2,FALSE),""))</f>
        <v/>
      </c>
      <c r="H85">
        <f>IF(OR(E85="",F85="",G85=""),"",E85+F85-G85)</f>
        <v/>
      </c>
    </row>
    <row r="86">
      <c r="D86">
        <f>IF(C86="","",IFERROR(VLOOKUP(C86,Factors!$A$4:$B$9,2,FALSE),""))</f>
        <v/>
      </c>
      <c r="H86">
        <f>IF(OR(E86="",F86="",G86=""),"",E86+F86-G86)</f>
        <v/>
      </c>
    </row>
    <row r="87">
      <c r="D87">
        <f>IF(C87="","",IFERROR(VLOOKUP(C87,Factors!$A$4:$B$9,2,FALSE),""))</f>
        <v/>
      </c>
      <c r="H87">
        <f>IF(OR(E87="",F87="",G87=""),"",E87+F87-G87)</f>
        <v/>
      </c>
    </row>
    <row r="88">
      <c r="D88">
        <f>IF(C88="","",IFERROR(VLOOKUP(C88,Factors!$A$4:$B$9,2,FALSE),""))</f>
        <v/>
      </c>
      <c r="H88">
        <f>IF(OR(E88="",F88="",G88=""),"",E88+F88-G88)</f>
        <v/>
      </c>
    </row>
    <row r="89">
      <c r="D89">
        <f>IF(C89="","",IFERROR(VLOOKUP(C89,Factors!$A$4:$B$9,2,FALSE),""))</f>
        <v/>
      </c>
      <c r="H89">
        <f>IF(OR(E89="",F89="",G89=""),"",E89+F89-G89)</f>
        <v/>
      </c>
    </row>
    <row r="90">
      <c r="D90">
        <f>IF(C90="","",IFERROR(VLOOKUP(C90,Factors!$A$4:$B$9,2,FALSE),""))</f>
        <v/>
      </c>
      <c r="H90">
        <f>IF(OR(E90="",F90="",G90=""),"",E90+F90-G90)</f>
        <v/>
      </c>
    </row>
    <row r="91">
      <c r="D91">
        <f>IF(C91="","",IFERROR(VLOOKUP(C91,Factors!$A$4:$B$9,2,FALSE),""))</f>
        <v/>
      </c>
      <c r="H91">
        <f>IF(OR(E91="",F91="",G91=""),"",E91+F91-G91)</f>
        <v/>
      </c>
    </row>
    <row r="92">
      <c r="D92">
        <f>IF(C92="","",IFERROR(VLOOKUP(C92,Factors!$A$4:$B$9,2,FALSE),""))</f>
        <v/>
      </c>
      <c r="H92">
        <f>IF(OR(E92="",F92="",G92=""),"",E92+F92-G92)</f>
        <v/>
      </c>
    </row>
    <row r="93">
      <c r="D93">
        <f>IF(C93="","",IFERROR(VLOOKUP(C93,Factors!$A$4:$B$9,2,FALSE),""))</f>
        <v/>
      </c>
      <c r="H93">
        <f>IF(OR(E93="",F93="",G93=""),"",E93+F93-G93)</f>
        <v/>
      </c>
    </row>
    <row r="94">
      <c r="D94">
        <f>IF(C94="","",IFERROR(VLOOKUP(C94,Factors!$A$4:$B$9,2,FALSE),""))</f>
        <v/>
      </c>
      <c r="H94">
        <f>IF(OR(E94="",F94="",G94=""),"",E94+F94-G94)</f>
        <v/>
      </c>
    </row>
    <row r="95">
      <c r="D95">
        <f>IF(C95="","",IFERROR(VLOOKUP(C95,Factors!$A$4:$B$9,2,FALSE),""))</f>
        <v/>
      </c>
      <c r="H95">
        <f>IF(OR(E95="",F95="",G95=""),"",E95+F95-G95)</f>
        <v/>
      </c>
    </row>
    <row r="96">
      <c r="D96">
        <f>IF(C96="","",IFERROR(VLOOKUP(C96,Factors!$A$4:$B$9,2,FALSE),""))</f>
        <v/>
      </c>
      <c r="H96">
        <f>IF(OR(E96="",F96="",G96=""),"",E96+F96-G96)</f>
        <v/>
      </c>
    </row>
    <row r="97">
      <c r="D97">
        <f>IF(C97="","",IFERROR(VLOOKUP(C97,Factors!$A$4:$B$9,2,FALSE),""))</f>
        <v/>
      </c>
      <c r="H97">
        <f>IF(OR(E97="",F97="",G97=""),"",E97+F97-G97)</f>
        <v/>
      </c>
    </row>
    <row r="98">
      <c r="D98">
        <f>IF(C98="","",IFERROR(VLOOKUP(C98,Factors!$A$4:$B$9,2,FALSE),""))</f>
        <v/>
      </c>
      <c r="H98">
        <f>IF(OR(E98="",F98="",G98=""),"",E98+F98-G98)</f>
        <v/>
      </c>
    </row>
    <row r="99">
      <c r="D99">
        <f>IF(C99="","",IFERROR(VLOOKUP(C99,Factors!$A$4:$B$9,2,FALSE),""))</f>
        <v/>
      </c>
      <c r="H99">
        <f>IF(OR(E99="",F99="",G99=""),"",E99+F99-G99)</f>
        <v/>
      </c>
    </row>
    <row r="100">
      <c r="D100">
        <f>IF(C100="","",IFERROR(VLOOKUP(C100,Factors!$A$4:$B$9,2,FALSE),""))</f>
        <v/>
      </c>
      <c r="H100">
        <f>IF(OR(E100="",F100="",G100=""),"",E100+F100-G100)</f>
        <v/>
      </c>
    </row>
    <row r="101">
      <c r="D101">
        <f>IF(C101="","",IFERROR(VLOOKUP(C101,Factors!$A$4:$B$9,2,FALSE),""))</f>
        <v/>
      </c>
      <c r="H101">
        <f>IF(OR(E101="",F101="",G101=""),"",E101+F101-G101)</f>
        <v/>
      </c>
    </row>
    <row r="102">
      <c r="D102">
        <f>IF(C102="","",IFERROR(VLOOKUP(C102,Factors!$A$4:$B$9,2,FALSE),""))</f>
        <v/>
      </c>
      <c r="H102">
        <f>IF(OR(E102="",F102="",G102=""),"",E102+F102-G102)</f>
        <v/>
      </c>
    </row>
    <row r="103">
      <c r="D103">
        <f>IF(C103="","",IFERROR(VLOOKUP(C103,Factors!$A$4:$B$9,2,FALSE),""))</f>
        <v/>
      </c>
      <c r="H103">
        <f>IF(OR(E103="",F103="",G103=""),"",E103+F103-G103)</f>
        <v/>
      </c>
    </row>
    <row r="104">
      <c r="D104">
        <f>IF(C104="","",IFERROR(VLOOKUP(C104,Factors!$A$4:$B$9,2,FALSE),""))</f>
        <v/>
      </c>
      <c r="H104">
        <f>IF(OR(E104="",F104="",G104=""),"",E104+F104-G104)</f>
        <v/>
      </c>
    </row>
    <row r="105">
      <c r="D105">
        <f>IF(C105="","",IFERROR(VLOOKUP(C105,Factors!$A$4:$B$9,2,FALSE),""))</f>
        <v/>
      </c>
      <c r="H105">
        <f>IF(OR(E105="",F105="",G105=""),"",E105+F105-G105)</f>
        <v/>
      </c>
    </row>
    <row r="106">
      <c r="D106">
        <f>IF(C106="","",IFERROR(VLOOKUP(C106,Factors!$A$4:$B$9,2,FALSE),""))</f>
        <v/>
      </c>
      <c r="H106">
        <f>IF(OR(E106="",F106="",G106=""),"",E106+F106-G106)</f>
        <v/>
      </c>
    </row>
    <row r="107">
      <c r="D107">
        <f>IF(C107="","",IFERROR(VLOOKUP(C107,Factors!$A$4:$B$9,2,FALSE),""))</f>
        <v/>
      </c>
      <c r="H107">
        <f>IF(OR(E107="",F107="",G107=""),"",E107+F107-G107)</f>
        <v/>
      </c>
    </row>
    <row r="108">
      <c r="D108">
        <f>IF(C108="","",IFERROR(VLOOKUP(C108,Factors!$A$4:$B$9,2,FALSE),""))</f>
        <v/>
      </c>
      <c r="H108">
        <f>IF(OR(E108="",F108="",G108=""),"",E108+F108-G108)</f>
        <v/>
      </c>
    </row>
    <row r="109">
      <c r="D109">
        <f>IF(C109="","",IFERROR(VLOOKUP(C109,Factors!$A$4:$B$9,2,FALSE),""))</f>
        <v/>
      </c>
      <c r="H109">
        <f>IF(OR(E109="",F109="",G109=""),"",E109+F109-G109)</f>
        <v/>
      </c>
    </row>
    <row r="110">
      <c r="D110">
        <f>IF(C110="","",IFERROR(VLOOKUP(C110,Factors!$A$4:$B$9,2,FALSE),""))</f>
        <v/>
      </c>
      <c r="H110">
        <f>IF(OR(E110="",F110="",G110=""),"",E110+F110-G110)</f>
        <v/>
      </c>
    </row>
    <row r="111">
      <c r="D111">
        <f>IF(C111="","",IFERROR(VLOOKUP(C111,Factors!$A$4:$B$9,2,FALSE),""))</f>
        <v/>
      </c>
      <c r="H111">
        <f>IF(OR(E111="",F111="",G111=""),"",E111+F111-G111)</f>
        <v/>
      </c>
    </row>
    <row r="112">
      <c r="D112">
        <f>IF(C112="","",IFERROR(VLOOKUP(C112,Factors!$A$4:$B$9,2,FALSE),""))</f>
        <v/>
      </c>
      <c r="H112">
        <f>IF(OR(E112="",F112="",G112=""),"",E112+F112-G112)</f>
        <v/>
      </c>
    </row>
    <row r="113">
      <c r="D113">
        <f>IF(C113="","",IFERROR(VLOOKUP(C113,Factors!$A$4:$B$9,2,FALSE),""))</f>
        <v/>
      </c>
      <c r="H113">
        <f>IF(OR(E113="",F113="",G113=""),"",E113+F113-G113)</f>
        <v/>
      </c>
    </row>
    <row r="114">
      <c r="D114">
        <f>IF(C114="","",IFERROR(VLOOKUP(C114,Factors!$A$4:$B$9,2,FALSE),""))</f>
        <v/>
      </c>
      <c r="H114">
        <f>IF(OR(E114="",F114="",G114=""),"",E114+F114-G114)</f>
        <v/>
      </c>
    </row>
    <row r="115">
      <c r="D115">
        <f>IF(C115="","",IFERROR(VLOOKUP(C115,Factors!$A$4:$B$9,2,FALSE),""))</f>
        <v/>
      </c>
      <c r="H115">
        <f>IF(OR(E115="",F115="",G115=""),"",E115+F115-G115)</f>
        <v/>
      </c>
    </row>
    <row r="116">
      <c r="D116">
        <f>IF(C116="","",IFERROR(VLOOKUP(C116,Factors!$A$4:$B$9,2,FALSE),""))</f>
        <v/>
      </c>
      <c r="H116">
        <f>IF(OR(E116="",F116="",G116=""),"",E116+F116-G116)</f>
        <v/>
      </c>
    </row>
    <row r="117">
      <c r="D117">
        <f>IF(C117="","",IFERROR(VLOOKUP(C117,Factors!$A$4:$B$9,2,FALSE),""))</f>
        <v/>
      </c>
      <c r="H117">
        <f>IF(OR(E117="",F117="",G117=""),"",E117+F117-G117)</f>
        <v/>
      </c>
    </row>
    <row r="118">
      <c r="D118">
        <f>IF(C118="","",IFERROR(VLOOKUP(C118,Factors!$A$4:$B$9,2,FALSE),""))</f>
        <v/>
      </c>
      <c r="H118">
        <f>IF(OR(E118="",F118="",G118=""),"",E118+F118-G118)</f>
        <v/>
      </c>
    </row>
    <row r="119">
      <c r="D119">
        <f>IF(C119="","",IFERROR(VLOOKUP(C119,Factors!$A$4:$B$9,2,FALSE),""))</f>
        <v/>
      </c>
      <c r="H119">
        <f>IF(OR(E119="",F119="",G119=""),"",E119+F119-G119)</f>
        <v/>
      </c>
    </row>
    <row r="120">
      <c r="D120">
        <f>IF(C120="","",IFERROR(VLOOKUP(C120,Factors!$A$4:$B$9,2,FALSE),""))</f>
        <v/>
      </c>
      <c r="H120">
        <f>IF(OR(E120="",F120="",G120=""),"",E120+F120-G120)</f>
        <v/>
      </c>
    </row>
    <row r="121">
      <c r="D121">
        <f>IF(C121="","",IFERROR(VLOOKUP(C121,Factors!$A$4:$B$9,2,FALSE),""))</f>
        <v/>
      </c>
      <c r="H121">
        <f>IF(OR(E121="",F121="",G121=""),"",E121+F121-G121)</f>
        <v/>
      </c>
    </row>
    <row r="122">
      <c r="D122">
        <f>IF(C122="","",IFERROR(VLOOKUP(C122,Factors!$A$4:$B$9,2,FALSE),""))</f>
        <v/>
      </c>
      <c r="H122">
        <f>IF(OR(E122="",F122="",G122=""),"",E122+F122-G122)</f>
        <v/>
      </c>
    </row>
    <row r="123">
      <c r="D123">
        <f>IF(C123="","",IFERROR(VLOOKUP(C123,Factors!$A$4:$B$9,2,FALSE),""))</f>
        <v/>
      </c>
      <c r="H123">
        <f>IF(OR(E123="",F123="",G123=""),"",E123+F123-G123)</f>
        <v/>
      </c>
    </row>
    <row r="124">
      <c r="D124">
        <f>IF(C124="","",IFERROR(VLOOKUP(C124,Factors!$A$4:$B$9,2,FALSE),""))</f>
        <v/>
      </c>
      <c r="H124">
        <f>IF(OR(E124="",F124="",G124=""),"",E124+F124-G124)</f>
        <v/>
      </c>
    </row>
    <row r="125">
      <c r="D125">
        <f>IF(C125="","",IFERROR(VLOOKUP(C125,Factors!$A$4:$B$9,2,FALSE),""))</f>
        <v/>
      </c>
      <c r="H125">
        <f>IF(OR(E125="",F125="",G125=""),"",E125+F125-G125)</f>
        <v/>
      </c>
    </row>
    <row r="126">
      <c r="D126">
        <f>IF(C126="","",IFERROR(VLOOKUP(C126,Factors!$A$4:$B$9,2,FALSE),""))</f>
        <v/>
      </c>
      <c r="H126">
        <f>IF(OR(E126="",F126="",G126=""),"",E126+F126-G126)</f>
        <v/>
      </c>
    </row>
    <row r="127">
      <c r="D127">
        <f>IF(C127="","",IFERROR(VLOOKUP(C127,Factors!$A$4:$B$9,2,FALSE),""))</f>
        <v/>
      </c>
      <c r="H127">
        <f>IF(OR(E127="",F127="",G127=""),"",E127+F127-G127)</f>
        <v/>
      </c>
    </row>
    <row r="128">
      <c r="D128">
        <f>IF(C128="","",IFERROR(VLOOKUP(C128,Factors!$A$4:$B$9,2,FALSE),""))</f>
        <v/>
      </c>
      <c r="H128">
        <f>IF(OR(E128="",F128="",G128=""),"",E128+F128-G128)</f>
        <v/>
      </c>
    </row>
    <row r="129">
      <c r="D129">
        <f>IF(C129="","",IFERROR(VLOOKUP(C129,Factors!$A$4:$B$9,2,FALSE),""))</f>
        <v/>
      </c>
      <c r="H129">
        <f>IF(OR(E129="",F129="",G129=""),"",E129+F129-G129)</f>
        <v/>
      </c>
    </row>
    <row r="130">
      <c r="D130">
        <f>IF(C130="","",IFERROR(VLOOKUP(C130,Factors!$A$4:$B$9,2,FALSE),""))</f>
        <v/>
      </c>
      <c r="H130">
        <f>IF(OR(E130="",F130="",G130=""),"",E130+F130-G130)</f>
        <v/>
      </c>
    </row>
    <row r="131">
      <c r="D131">
        <f>IF(C131="","",IFERROR(VLOOKUP(C131,Factors!$A$4:$B$9,2,FALSE),""))</f>
        <v/>
      </c>
      <c r="H131">
        <f>IF(OR(E131="",F131="",G131=""),"",E131+F131-G131)</f>
        <v/>
      </c>
    </row>
    <row r="132">
      <c r="D132">
        <f>IF(C132="","",IFERROR(VLOOKUP(C132,Factors!$A$4:$B$9,2,FALSE),""))</f>
        <v/>
      </c>
      <c r="H132">
        <f>IF(OR(E132="",F132="",G132=""),"",E132+F132-G132)</f>
        <v/>
      </c>
    </row>
    <row r="133">
      <c r="D133">
        <f>IF(C133="","",IFERROR(VLOOKUP(C133,Factors!$A$4:$B$9,2,FALSE),""))</f>
        <v/>
      </c>
      <c r="H133">
        <f>IF(OR(E133="",F133="",G133=""),"",E133+F133-G133)</f>
        <v/>
      </c>
    </row>
    <row r="134">
      <c r="D134">
        <f>IF(C134="","",IFERROR(VLOOKUP(C134,Factors!$A$4:$B$9,2,FALSE),""))</f>
        <v/>
      </c>
      <c r="H134">
        <f>IF(OR(E134="",F134="",G134=""),"",E134+F134-G134)</f>
        <v/>
      </c>
    </row>
    <row r="135">
      <c r="D135">
        <f>IF(C135="","",IFERROR(VLOOKUP(C135,Factors!$A$4:$B$9,2,FALSE),""))</f>
        <v/>
      </c>
      <c r="H135">
        <f>IF(OR(E135="",F135="",G135=""),"",E135+F135-G135)</f>
        <v/>
      </c>
    </row>
    <row r="136">
      <c r="D136">
        <f>IF(C136="","",IFERROR(VLOOKUP(C136,Factors!$A$4:$B$9,2,FALSE),""))</f>
        <v/>
      </c>
      <c r="H136">
        <f>IF(OR(E136="",F136="",G136=""),"",E136+F136-G136)</f>
        <v/>
      </c>
    </row>
    <row r="137">
      <c r="D137">
        <f>IF(C137="","",IFERROR(VLOOKUP(C137,Factors!$A$4:$B$9,2,FALSE),""))</f>
        <v/>
      </c>
      <c r="H137">
        <f>IF(OR(E137="",F137="",G137=""),"",E137+F137-G137)</f>
        <v/>
      </c>
    </row>
    <row r="138">
      <c r="D138">
        <f>IF(C138="","",IFERROR(VLOOKUP(C138,Factors!$A$4:$B$9,2,FALSE),""))</f>
        <v/>
      </c>
      <c r="H138">
        <f>IF(OR(E138="",F138="",G138=""),"",E138+F138-G138)</f>
        <v/>
      </c>
    </row>
    <row r="139">
      <c r="D139">
        <f>IF(C139="","",IFERROR(VLOOKUP(C139,Factors!$A$4:$B$9,2,FALSE),""))</f>
        <v/>
      </c>
      <c r="H139">
        <f>IF(OR(E139="",F139="",G139=""),"",E139+F139-G139)</f>
        <v/>
      </c>
    </row>
    <row r="140">
      <c r="D140">
        <f>IF(C140="","",IFERROR(VLOOKUP(C140,Factors!$A$4:$B$9,2,FALSE),""))</f>
        <v/>
      </c>
      <c r="H140">
        <f>IF(OR(E140="",F140="",G140=""),"",E140+F140-G140)</f>
        <v/>
      </c>
    </row>
    <row r="141">
      <c r="D141">
        <f>IF(C141="","",IFERROR(VLOOKUP(C141,Factors!$A$4:$B$9,2,FALSE),""))</f>
        <v/>
      </c>
      <c r="H141">
        <f>IF(OR(E141="",F141="",G141=""),"",E141+F141-G141)</f>
        <v/>
      </c>
    </row>
    <row r="142">
      <c r="D142">
        <f>IF(C142="","",IFERROR(VLOOKUP(C142,Factors!$A$4:$B$9,2,FALSE),""))</f>
        <v/>
      </c>
      <c r="H142">
        <f>IF(OR(E142="",F142="",G142=""),"",E142+F142-G142)</f>
        <v/>
      </c>
    </row>
    <row r="143">
      <c r="D143">
        <f>IF(C143="","",IFERROR(VLOOKUP(C143,Factors!$A$4:$B$9,2,FALSE),""))</f>
        <v/>
      </c>
      <c r="H143">
        <f>IF(OR(E143="",F143="",G143=""),"",E143+F143-G143)</f>
        <v/>
      </c>
    </row>
    <row r="144">
      <c r="D144">
        <f>IF(C144="","",IFERROR(VLOOKUP(C144,Factors!$A$4:$B$9,2,FALSE),""))</f>
        <v/>
      </c>
      <c r="H144">
        <f>IF(OR(E144="",F144="",G144=""),"",E144+F144-G144)</f>
        <v/>
      </c>
    </row>
    <row r="145">
      <c r="D145">
        <f>IF(C145="","",IFERROR(VLOOKUP(C145,Factors!$A$4:$B$9,2,FALSE),""))</f>
        <v/>
      </c>
      <c r="H145">
        <f>IF(OR(E145="",F145="",G145=""),"",E145+F145-G145)</f>
        <v/>
      </c>
    </row>
    <row r="146">
      <c r="D146">
        <f>IF(C146="","",IFERROR(VLOOKUP(C146,Factors!$A$4:$B$9,2,FALSE),""))</f>
        <v/>
      </c>
      <c r="H146">
        <f>IF(OR(E146="",F146="",G146=""),"",E146+F146-G146)</f>
        <v/>
      </c>
    </row>
    <row r="147">
      <c r="D147">
        <f>IF(C147="","",IFERROR(VLOOKUP(C147,Factors!$A$4:$B$9,2,FALSE),""))</f>
        <v/>
      </c>
      <c r="H147">
        <f>IF(OR(E147="",F147="",G147=""),"",E147+F147-G147)</f>
        <v/>
      </c>
    </row>
    <row r="148">
      <c r="D148">
        <f>IF(C148="","",IFERROR(VLOOKUP(C148,Factors!$A$4:$B$9,2,FALSE),""))</f>
        <v/>
      </c>
      <c r="H148">
        <f>IF(OR(E148="",F148="",G148=""),"",E148+F148-G148)</f>
        <v/>
      </c>
    </row>
    <row r="149">
      <c r="D149">
        <f>IF(C149="","",IFERROR(VLOOKUP(C149,Factors!$A$4:$B$9,2,FALSE),""))</f>
        <v/>
      </c>
      <c r="H149">
        <f>IF(OR(E149="",F149="",G149=""),"",E149+F149-G149)</f>
        <v/>
      </c>
    </row>
    <row r="150">
      <c r="D150">
        <f>IF(C150="","",IFERROR(VLOOKUP(C150,Factors!$A$4:$B$9,2,FALSE),""))</f>
        <v/>
      </c>
      <c r="H150">
        <f>IF(OR(E150="",F150="",G150=""),"",E150+F150-G150)</f>
        <v/>
      </c>
    </row>
    <row r="151">
      <c r="D151">
        <f>IF(C151="","",IFERROR(VLOOKUP(C151,Factors!$A$4:$B$9,2,FALSE),""))</f>
        <v/>
      </c>
      <c r="H151">
        <f>IF(OR(E151="",F151="",G151=""),"",E151+F151-G151)</f>
        <v/>
      </c>
    </row>
    <row r="152">
      <c r="D152">
        <f>IF(C152="","",IFERROR(VLOOKUP(C152,Factors!$A$4:$B$9,2,FALSE),""))</f>
        <v/>
      </c>
      <c r="H152">
        <f>IF(OR(E152="",F152="",G152=""),"",E152+F152-G152)</f>
        <v/>
      </c>
    </row>
    <row r="153">
      <c r="D153">
        <f>IF(C153="","",IFERROR(VLOOKUP(C153,Factors!$A$4:$B$9,2,FALSE),""))</f>
        <v/>
      </c>
      <c r="H153">
        <f>IF(OR(E153="",F153="",G153=""),"",E153+F153-G153)</f>
        <v/>
      </c>
    </row>
    <row r="154">
      <c r="D154">
        <f>IF(C154="","",IFERROR(VLOOKUP(C154,Factors!$A$4:$B$9,2,FALSE),""))</f>
        <v/>
      </c>
      <c r="H154">
        <f>IF(OR(E154="",F154="",G154=""),"",E154+F154-G154)</f>
        <v/>
      </c>
    </row>
    <row r="155">
      <c r="D155">
        <f>IF(C155="","",IFERROR(VLOOKUP(C155,Factors!$A$4:$B$9,2,FALSE),""))</f>
        <v/>
      </c>
      <c r="H155">
        <f>IF(OR(E155="",F155="",G155=""),"",E155+F155-G155)</f>
        <v/>
      </c>
    </row>
    <row r="156">
      <c r="D156">
        <f>IF(C156="","",IFERROR(VLOOKUP(C156,Factors!$A$4:$B$9,2,FALSE),""))</f>
        <v/>
      </c>
      <c r="H156">
        <f>IF(OR(E156="",F156="",G156=""),"",E156+F156-G156)</f>
        <v/>
      </c>
    </row>
    <row r="157">
      <c r="D157">
        <f>IF(C157="","",IFERROR(VLOOKUP(C157,Factors!$A$4:$B$9,2,FALSE),""))</f>
        <v/>
      </c>
      <c r="H157">
        <f>IF(OR(E157="",F157="",G157=""),"",E157+F157-G157)</f>
        <v/>
      </c>
    </row>
    <row r="158">
      <c r="D158">
        <f>IF(C158="","",IFERROR(VLOOKUP(C158,Factors!$A$4:$B$9,2,FALSE),""))</f>
        <v/>
      </c>
      <c r="H158">
        <f>IF(OR(E158="",F158="",G158=""),"",E158+F158-G158)</f>
        <v/>
      </c>
    </row>
    <row r="159">
      <c r="D159">
        <f>IF(C159="","",IFERROR(VLOOKUP(C159,Factors!$A$4:$B$9,2,FALSE),""))</f>
        <v/>
      </c>
      <c r="H159">
        <f>IF(OR(E159="",F159="",G159=""),"",E159+F159-G159)</f>
        <v/>
      </c>
    </row>
    <row r="160">
      <c r="D160">
        <f>IF(C160="","",IFERROR(VLOOKUP(C160,Factors!$A$4:$B$9,2,FALSE),""))</f>
        <v/>
      </c>
      <c r="H160">
        <f>IF(OR(E160="",F160="",G160=""),"",E160+F160-G160)</f>
        <v/>
      </c>
    </row>
    <row r="161">
      <c r="D161">
        <f>IF(C161="","",IFERROR(VLOOKUP(C161,Factors!$A$4:$B$9,2,FALSE),""))</f>
        <v/>
      </c>
      <c r="H161">
        <f>IF(OR(E161="",F161="",G161=""),"",E161+F161-G161)</f>
        <v/>
      </c>
    </row>
    <row r="162">
      <c r="D162">
        <f>IF(C162="","",IFERROR(VLOOKUP(C162,Factors!$A$4:$B$9,2,FALSE),""))</f>
        <v/>
      </c>
      <c r="H162">
        <f>IF(OR(E162="",F162="",G162=""),"",E162+F162-G162)</f>
        <v/>
      </c>
    </row>
    <row r="163">
      <c r="D163">
        <f>IF(C163="","",IFERROR(VLOOKUP(C163,Factors!$A$4:$B$9,2,FALSE),""))</f>
        <v/>
      </c>
      <c r="H163">
        <f>IF(OR(E163="",F163="",G163=""),"",E163+F163-G163)</f>
        <v/>
      </c>
    </row>
    <row r="164">
      <c r="D164">
        <f>IF(C164="","",IFERROR(VLOOKUP(C164,Factors!$A$4:$B$9,2,FALSE),""))</f>
        <v/>
      </c>
      <c r="H164">
        <f>IF(OR(E164="",F164="",G164=""),"",E164+F164-G164)</f>
        <v/>
      </c>
    </row>
    <row r="165">
      <c r="D165">
        <f>IF(C165="","",IFERROR(VLOOKUP(C165,Factors!$A$4:$B$9,2,FALSE),""))</f>
        <v/>
      </c>
      <c r="H165">
        <f>IF(OR(E165="",F165="",G165=""),"",E165+F165-G165)</f>
        <v/>
      </c>
    </row>
    <row r="166">
      <c r="D166">
        <f>IF(C166="","",IFERROR(VLOOKUP(C166,Factors!$A$4:$B$9,2,FALSE),""))</f>
        <v/>
      </c>
      <c r="H166">
        <f>IF(OR(E166="",F166="",G166=""),"",E166+F166-G166)</f>
        <v/>
      </c>
    </row>
    <row r="167">
      <c r="D167">
        <f>IF(C167="","",IFERROR(VLOOKUP(C167,Factors!$A$4:$B$9,2,FALSE),""))</f>
        <v/>
      </c>
      <c r="H167">
        <f>IF(OR(E167="",F167="",G167=""),"",E167+F167-G167)</f>
        <v/>
      </c>
    </row>
    <row r="168">
      <c r="D168">
        <f>IF(C168="","",IFERROR(VLOOKUP(C168,Factors!$A$4:$B$9,2,FALSE),""))</f>
        <v/>
      </c>
      <c r="H168">
        <f>IF(OR(E168="",F168="",G168=""),"",E168+F168-G168)</f>
        <v/>
      </c>
    </row>
    <row r="169">
      <c r="D169">
        <f>IF(C169="","",IFERROR(VLOOKUP(C169,Factors!$A$4:$B$9,2,FALSE),""))</f>
        <v/>
      </c>
      <c r="H169">
        <f>IF(OR(E169="",F169="",G169=""),"",E169+F169-G169)</f>
        <v/>
      </c>
    </row>
    <row r="170">
      <c r="D170">
        <f>IF(C170="","",IFERROR(VLOOKUP(C170,Factors!$A$4:$B$9,2,FALSE),""))</f>
        <v/>
      </c>
      <c r="H170">
        <f>IF(OR(E170="",F170="",G170=""),"",E170+F170-G170)</f>
        <v/>
      </c>
    </row>
    <row r="171">
      <c r="D171">
        <f>IF(C171="","",IFERROR(VLOOKUP(C171,Factors!$A$4:$B$9,2,FALSE),""))</f>
        <v/>
      </c>
      <c r="H171">
        <f>IF(OR(E171="",F171="",G171=""),"",E171+F171-G171)</f>
        <v/>
      </c>
    </row>
    <row r="172">
      <c r="D172">
        <f>IF(C172="","",IFERROR(VLOOKUP(C172,Factors!$A$4:$B$9,2,FALSE),""))</f>
        <v/>
      </c>
      <c r="H172">
        <f>IF(OR(E172="",F172="",G172=""),"",E172+F172-G172)</f>
        <v/>
      </c>
    </row>
    <row r="173">
      <c r="D173">
        <f>IF(C173="","",IFERROR(VLOOKUP(C173,Factors!$A$4:$B$9,2,FALSE),""))</f>
        <v/>
      </c>
      <c r="H173">
        <f>IF(OR(E173="",F173="",G173=""),"",E173+F173-G173)</f>
        <v/>
      </c>
    </row>
    <row r="174">
      <c r="D174">
        <f>IF(C174="","",IFERROR(VLOOKUP(C174,Factors!$A$4:$B$9,2,FALSE),""))</f>
        <v/>
      </c>
      <c r="H174">
        <f>IF(OR(E174="",F174="",G174=""),"",E174+F174-G174)</f>
        <v/>
      </c>
    </row>
    <row r="175">
      <c r="D175">
        <f>IF(C175="","",IFERROR(VLOOKUP(C175,Factors!$A$4:$B$9,2,FALSE),""))</f>
        <v/>
      </c>
      <c r="H175">
        <f>IF(OR(E175="",F175="",G175=""),"",E175+F175-G175)</f>
        <v/>
      </c>
    </row>
    <row r="176">
      <c r="D176">
        <f>IF(C176="","",IFERROR(VLOOKUP(C176,Factors!$A$4:$B$9,2,FALSE),""))</f>
        <v/>
      </c>
      <c r="H176">
        <f>IF(OR(E176="",F176="",G176=""),"",E176+F176-G176)</f>
        <v/>
      </c>
    </row>
    <row r="177">
      <c r="D177">
        <f>IF(C177="","",IFERROR(VLOOKUP(C177,Factors!$A$4:$B$9,2,FALSE),""))</f>
        <v/>
      </c>
      <c r="H177">
        <f>IF(OR(E177="",F177="",G177=""),"",E177+F177-G177)</f>
        <v/>
      </c>
    </row>
    <row r="178">
      <c r="D178">
        <f>IF(C178="","",IFERROR(VLOOKUP(C178,Factors!$A$4:$B$9,2,FALSE),""))</f>
        <v/>
      </c>
      <c r="H178">
        <f>IF(OR(E178="",F178="",G178=""),"",E178+F178-G178)</f>
        <v/>
      </c>
    </row>
    <row r="179">
      <c r="D179">
        <f>IF(C179="","",IFERROR(VLOOKUP(C179,Factors!$A$4:$B$9,2,FALSE),""))</f>
        <v/>
      </c>
      <c r="H179">
        <f>IF(OR(E179="",F179="",G179=""),"",E179+F179-G179)</f>
        <v/>
      </c>
    </row>
    <row r="180">
      <c r="D180">
        <f>IF(C180="","",IFERROR(VLOOKUP(C180,Factors!$A$4:$B$9,2,FALSE),""))</f>
        <v/>
      </c>
      <c r="H180">
        <f>IF(OR(E180="",F180="",G180=""),"",E180+F180-G180)</f>
        <v/>
      </c>
    </row>
    <row r="181">
      <c r="D181">
        <f>IF(C181="","",IFERROR(VLOOKUP(C181,Factors!$A$4:$B$9,2,FALSE),""))</f>
        <v/>
      </c>
      <c r="H181">
        <f>IF(OR(E181="",F181="",G181=""),"",E181+F181-G181)</f>
        <v/>
      </c>
    </row>
    <row r="182">
      <c r="D182">
        <f>IF(C182="","",IFERROR(VLOOKUP(C182,Factors!$A$4:$B$9,2,FALSE),""))</f>
        <v/>
      </c>
      <c r="H182">
        <f>IF(OR(E182="",F182="",G182=""),"",E182+F182-G182)</f>
        <v/>
      </c>
    </row>
    <row r="183">
      <c r="D183">
        <f>IF(C183="","",IFERROR(VLOOKUP(C183,Factors!$A$4:$B$9,2,FALSE),""))</f>
        <v/>
      </c>
      <c r="H183">
        <f>IF(OR(E183="",F183="",G183=""),"",E183+F183-G183)</f>
        <v/>
      </c>
    </row>
    <row r="184">
      <c r="D184">
        <f>IF(C184="","",IFERROR(VLOOKUP(C184,Factors!$A$4:$B$9,2,FALSE),""))</f>
        <v/>
      </c>
      <c r="H184">
        <f>IF(OR(E184="",F184="",G184=""),"",E184+F184-G184)</f>
        <v/>
      </c>
    </row>
    <row r="185">
      <c r="D185">
        <f>IF(C185="","",IFERROR(VLOOKUP(C185,Factors!$A$4:$B$9,2,FALSE),""))</f>
        <v/>
      </c>
      <c r="H185">
        <f>IF(OR(E185="",F185="",G185=""),"",E185+F185-G185)</f>
        <v/>
      </c>
    </row>
    <row r="186">
      <c r="D186">
        <f>IF(C186="","",IFERROR(VLOOKUP(C186,Factors!$A$4:$B$9,2,FALSE),""))</f>
        <v/>
      </c>
      <c r="H186">
        <f>IF(OR(E186="",F186="",G186=""),"",E186+F186-G186)</f>
        <v/>
      </c>
    </row>
    <row r="187">
      <c r="D187">
        <f>IF(C187="","",IFERROR(VLOOKUP(C187,Factors!$A$4:$B$9,2,FALSE),""))</f>
        <v/>
      </c>
      <c r="H187">
        <f>IF(OR(E187="",F187="",G187=""),"",E187+F187-G187)</f>
        <v/>
      </c>
    </row>
    <row r="188">
      <c r="D188">
        <f>IF(C188="","",IFERROR(VLOOKUP(C188,Factors!$A$4:$B$9,2,FALSE),""))</f>
        <v/>
      </c>
      <c r="H188">
        <f>IF(OR(E188="",F188="",G188=""),"",E188+F188-G188)</f>
        <v/>
      </c>
    </row>
    <row r="189">
      <c r="D189">
        <f>IF(C189="","",IFERROR(VLOOKUP(C189,Factors!$A$4:$B$9,2,FALSE),""))</f>
        <v/>
      </c>
      <c r="H189">
        <f>IF(OR(E189="",F189="",G189=""),"",E189+F189-G189)</f>
        <v/>
      </c>
    </row>
    <row r="190">
      <c r="D190">
        <f>IF(C190="","",IFERROR(VLOOKUP(C190,Factors!$A$4:$B$9,2,FALSE),""))</f>
        <v/>
      </c>
      <c r="H190">
        <f>IF(OR(E190="",F190="",G190=""),"",E190+F190-G190)</f>
        <v/>
      </c>
    </row>
    <row r="191">
      <c r="D191">
        <f>IF(C191="","",IFERROR(VLOOKUP(C191,Factors!$A$4:$B$9,2,FALSE),""))</f>
        <v/>
      </c>
      <c r="H191">
        <f>IF(OR(E191="",F191="",G191=""),"",E191+F191-G191)</f>
        <v/>
      </c>
    </row>
    <row r="192">
      <c r="D192">
        <f>IF(C192="","",IFERROR(VLOOKUP(C192,Factors!$A$4:$B$9,2,FALSE),""))</f>
        <v/>
      </c>
      <c r="H192">
        <f>IF(OR(E192="",F192="",G192=""),"",E192+F192-G192)</f>
        <v/>
      </c>
    </row>
    <row r="193">
      <c r="D193">
        <f>IF(C193="","",IFERROR(VLOOKUP(C193,Factors!$A$4:$B$9,2,FALSE),""))</f>
        <v/>
      </c>
      <c r="H193">
        <f>IF(OR(E193="",F193="",G193=""),"",E193+F193-G193)</f>
        <v/>
      </c>
    </row>
    <row r="194">
      <c r="D194">
        <f>IF(C194="","",IFERROR(VLOOKUP(C194,Factors!$A$4:$B$9,2,FALSE),""))</f>
        <v/>
      </c>
      <c r="H194">
        <f>IF(OR(E194="",F194="",G194=""),"",E194+F194-G194)</f>
        <v/>
      </c>
    </row>
    <row r="195">
      <c r="D195">
        <f>IF(C195="","",IFERROR(VLOOKUP(C195,Factors!$A$4:$B$9,2,FALSE),""))</f>
        <v/>
      </c>
      <c r="H195">
        <f>IF(OR(E195="",F195="",G195=""),"",E195+F195-G195)</f>
        <v/>
      </c>
    </row>
    <row r="196">
      <c r="D196">
        <f>IF(C196="","",IFERROR(VLOOKUP(C196,Factors!$A$4:$B$9,2,FALSE),""))</f>
        <v/>
      </c>
      <c r="H196">
        <f>IF(OR(E196="",F196="",G196=""),"",E196+F196-G196)</f>
        <v/>
      </c>
    </row>
    <row r="197">
      <c r="D197">
        <f>IF(C197="","",IFERROR(VLOOKUP(C197,Factors!$A$4:$B$9,2,FALSE),""))</f>
        <v/>
      </c>
      <c r="H197">
        <f>IF(OR(E197="",F197="",G197=""),"",E197+F197-G197)</f>
        <v/>
      </c>
    </row>
    <row r="198">
      <c r="D198">
        <f>IF(C198="","",IFERROR(VLOOKUP(C198,Factors!$A$4:$B$9,2,FALSE),""))</f>
        <v/>
      </c>
      <c r="H198">
        <f>IF(OR(E198="",F198="",G198=""),"",E198+F198-G198)</f>
        <v/>
      </c>
    </row>
    <row r="199">
      <c r="D199">
        <f>IF(C199="","",IFERROR(VLOOKUP(C199,Factors!$A$4:$B$9,2,FALSE),""))</f>
        <v/>
      </c>
      <c r="H199">
        <f>IF(OR(E199="",F199="",G199=""),"",E199+F199-G199)</f>
        <v/>
      </c>
    </row>
    <row r="200">
      <c r="D200">
        <f>IF(C200="","",IFERROR(VLOOKUP(C200,Factors!$A$4:$B$9,2,FALSE),""))</f>
        <v/>
      </c>
      <c r="H200">
        <f>IF(OR(E200="",F200="",G200=""),"",E200+F200-G200)</f>
        <v/>
      </c>
    </row>
    <row r="201">
      <c r="D201">
        <f>IF(C201="","",IFERROR(VLOOKUP(C201,Factors!$A$4:$B$9,2,FALSE),""))</f>
        <v/>
      </c>
      <c r="H201">
        <f>IF(OR(E201="",F201="",G201=""),"",E201+F201-G201)</f>
        <v/>
      </c>
    </row>
    <row r="202">
      <c r="D202">
        <f>IF(C202="","",IFERROR(VLOOKUP(C202,Factors!$A$4:$B$9,2,FALSE),""))</f>
        <v/>
      </c>
      <c r="H202">
        <f>IF(OR(E202="",F202="",G202=""),"",E202+F202-G202)</f>
        <v/>
      </c>
    </row>
    <row r="203">
      <c r="D203">
        <f>IF(C203="","",IFERROR(VLOOKUP(C203,Factors!$A$4:$B$9,2,FALSE),""))</f>
        <v/>
      </c>
      <c r="H203">
        <f>IF(OR(E203="",F203="",G203=""),"",E203+F203-G203)</f>
        <v/>
      </c>
    </row>
    <row r="204">
      <c r="D204">
        <f>IF(C204="","",IFERROR(VLOOKUP(C204,Factors!$A$4:$B$9,2,FALSE),""))</f>
        <v/>
      </c>
      <c r="H204">
        <f>IF(OR(E204="",F204="",G204=""),"",E204+F204-G204)</f>
        <v/>
      </c>
    </row>
    <row r="205">
      <c r="D205">
        <f>IF(C205="","",IFERROR(VLOOKUP(C205,Factors!$A$4:$B$9,2,FALSE),""))</f>
        <v/>
      </c>
      <c r="H205">
        <f>IF(OR(E205="",F205="",G205=""),"",E205+F205-G205)</f>
        <v/>
      </c>
    </row>
    <row r="206">
      <c r="D206">
        <f>IF(C206="","",IFERROR(VLOOKUP(C206,Factors!$A$4:$B$9,2,FALSE),""))</f>
        <v/>
      </c>
      <c r="H206">
        <f>IF(OR(E206="",F206="",G206=""),"",E206+F206-G206)</f>
        <v/>
      </c>
    </row>
    <row r="207">
      <c r="D207">
        <f>IF(C207="","",IFERROR(VLOOKUP(C207,Factors!$A$4:$B$9,2,FALSE),""))</f>
        <v/>
      </c>
      <c r="H207">
        <f>IF(OR(E207="",F207="",G207=""),"",E207+F207-G207)</f>
        <v/>
      </c>
    </row>
    <row r="208">
      <c r="D208">
        <f>IF(C208="","",IFERROR(VLOOKUP(C208,Factors!$A$4:$B$9,2,FALSE),""))</f>
        <v/>
      </c>
      <c r="H208">
        <f>IF(OR(E208="",F208="",G208=""),"",E208+F208-G208)</f>
        <v/>
      </c>
    </row>
    <row r="209">
      <c r="D209">
        <f>IF(C209="","",IFERROR(VLOOKUP(C209,Factors!$A$4:$B$9,2,FALSE),""))</f>
        <v/>
      </c>
      <c r="H209">
        <f>IF(OR(E209="",F209="",G209=""),"",E209+F209-G209)</f>
        <v/>
      </c>
    </row>
    <row r="210">
      <c r="D210">
        <f>IF(C210="","",IFERROR(VLOOKUP(C210,Factors!$A$4:$B$9,2,FALSE),""))</f>
        <v/>
      </c>
      <c r="H210">
        <f>IF(OR(E210="",F210="",G210=""),"",E210+F210-G210)</f>
        <v/>
      </c>
    </row>
    <row r="211">
      <c r="D211">
        <f>IF(C211="","",IFERROR(VLOOKUP(C211,Factors!$A$4:$B$9,2,FALSE),""))</f>
        <v/>
      </c>
      <c r="H211">
        <f>IF(OR(E211="",F211="",G211=""),"",E211+F211-G211)</f>
        <v/>
      </c>
    </row>
    <row r="212">
      <c r="D212">
        <f>IF(C212="","",IFERROR(VLOOKUP(C212,Factors!$A$4:$B$9,2,FALSE),""))</f>
        <v/>
      </c>
      <c r="H212">
        <f>IF(OR(E212="",F212="",G212=""),"",E212+F212-G212)</f>
        <v/>
      </c>
    </row>
    <row r="213">
      <c r="D213">
        <f>IF(C213="","",IFERROR(VLOOKUP(C213,Factors!$A$4:$B$9,2,FALSE),""))</f>
        <v/>
      </c>
      <c r="H213">
        <f>IF(OR(E213="",F213="",G213=""),"",E213+F213-G213)</f>
        <v/>
      </c>
    </row>
    <row r="214">
      <c r="D214">
        <f>IF(C214="","",IFERROR(VLOOKUP(C214,Factors!$A$4:$B$9,2,FALSE),""))</f>
        <v/>
      </c>
      <c r="H214">
        <f>IF(OR(E214="",F214="",G214=""),"",E214+F214-G214)</f>
        <v/>
      </c>
    </row>
    <row r="215">
      <c r="D215">
        <f>IF(C215="","",IFERROR(VLOOKUP(C215,Factors!$A$4:$B$9,2,FALSE),""))</f>
        <v/>
      </c>
      <c r="H215">
        <f>IF(OR(E215="",F215="",G215=""),"",E215+F215-G215)</f>
        <v/>
      </c>
    </row>
    <row r="216">
      <c r="D216">
        <f>IF(C216="","",IFERROR(VLOOKUP(C216,Factors!$A$4:$B$9,2,FALSE),""))</f>
        <v/>
      </c>
      <c r="H216">
        <f>IF(OR(E216="",F216="",G216=""),"",E216+F216-G216)</f>
        <v/>
      </c>
    </row>
    <row r="217">
      <c r="D217">
        <f>IF(C217="","",IFERROR(VLOOKUP(C217,Factors!$A$4:$B$9,2,FALSE),""))</f>
        <v/>
      </c>
      <c r="H217">
        <f>IF(OR(E217="",F217="",G217=""),"",E217+F217-G217)</f>
        <v/>
      </c>
    </row>
    <row r="218">
      <c r="D218">
        <f>IF(C218="","",IFERROR(VLOOKUP(C218,Factors!$A$4:$B$9,2,FALSE),""))</f>
        <v/>
      </c>
      <c r="H218">
        <f>IF(OR(E218="",F218="",G218=""),"",E218+F218-G218)</f>
        <v/>
      </c>
    </row>
    <row r="219">
      <c r="D219">
        <f>IF(C219="","",IFERROR(VLOOKUP(C219,Factors!$A$4:$B$9,2,FALSE),""))</f>
        <v/>
      </c>
      <c r="H219">
        <f>IF(OR(E219="",F219="",G219=""),"",E219+F219-G219)</f>
        <v/>
      </c>
    </row>
    <row r="220">
      <c r="D220">
        <f>IF(C220="","",IFERROR(VLOOKUP(C220,Factors!$A$4:$B$9,2,FALSE),""))</f>
        <v/>
      </c>
      <c r="H220">
        <f>IF(OR(E220="",F220="",G220=""),"",E220+F220-G220)</f>
        <v/>
      </c>
    </row>
    <row r="221">
      <c r="D221">
        <f>IF(C221="","",IFERROR(VLOOKUP(C221,Factors!$A$4:$B$9,2,FALSE),""))</f>
        <v/>
      </c>
      <c r="H221">
        <f>IF(OR(E221="",F221="",G221=""),"",E221+F221-G221)</f>
        <v/>
      </c>
    </row>
    <row r="222">
      <c r="D222">
        <f>IF(C222="","",IFERROR(VLOOKUP(C222,Factors!$A$4:$B$9,2,FALSE),""))</f>
        <v/>
      </c>
      <c r="H222">
        <f>IF(OR(E222="",F222="",G222=""),"",E222+F222-G222)</f>
        <v/>
      </c>
    </row>
    <row r="223">
      <c r="D223">
        <f>IF(C223="","",IFERROR(VLOOKUP(C223,Factors!$A$4:$B$9,2,FALSE),""))</f>
        <v/>
      </c>
      <c r="H223">
        <f>IF(OR(E223="",F223="",G223=""),"",E223+F223-G223)</f>
        <v/>
      </c>
    </row>
    <row r="224">
      <c r="D224">
        <f>IF(C224="","",IFERROR(VLOOKUP(C224,Factors!$A$4:$B$9,2,FALSE),""))</f>
        <v/>
      </c>
      <c r="H224">
        <f>IF(OR(E224="",F224="",G224=""),"",E224+F224-G224)</f>
        <v/>
      </c>
    </row>
    <row r="225">
      <c r="D225">
        <f>IF(C225="","",IFERROR(VLOOKUP(C225,Factors!$A$4:$B$9,2,FALSE),""))</f>
        <v/>
      </c>
      <c r="H225">
        <f>IF(OR(E225="",F225="",G225=""),"",E225+F225-G225)</f>
        <v/>
      </c>
    </row>
    <row r="226">
      <c r="D226">
        <f>IF(C226="","",IFERROR(VLOOKUP(C226,Factors!$A$4:$B$9,2,FALSE),""))</f>
        <v/>
      </c>
      <c r="H226">
        <f>IF(OR(E226="",F226="",G226=""),"",E226+F226-G226)</f>
        <v/>
      </c>
    </row>
    <row r="227">
      <c r="D227">
        <f>IF(C227="","",IFERROR(VLOOKUP(C227,Factors!$A$4:$B$9,2,FALSE),""))</f>
        <v/>
      </c>
      <c r="H227">
        <f>IF(OR(E227="",F227="",G227=""),"",E227+F227-G227)</f>
        <v/>
      </c>
    </row>
    <row r="228">
      <c r="D228">
        <f>IF(C228="","",IFERROR(VLOOKUP(C228,Factors!$A$4:$B$9,2,FALSE),""))</f>
        <v/>
      </c>
      <c r="H228">
        <f>IF(OR(E228="",F228="",G228=""),"",E228+F228-G228)</f>
        <v/>
      </c>
    </row>
    <row r="229">
      <c r="D229">
        <f>IF(C229="","",IFERROR(VLOOKUP(C229,Factors!$A$4:$B$9,2,FALSE),""))</f>
        <v/>
      </c>
      <c r="H229">
        <f>IF(OR(E229="",F229="",G229=""),"",E229+F229-G229)</f>
        <v/>
      </c>
    </row>
    <row r="230">
      <c r="D230">
        <f>IF(C230="","",IFERROR(VLOOKUP(C230,Factors!$A$4:$B$9,2,FALSE),""))</f>
        <v/>
      </c>
      <c r="H230">
        <f>IF(OR(E230="",F230="",G230=""),"",E230+F230-G230)</f>
        <v/>
      </c>
    </row>
    <row r="231">
      <c r="D231">
        <f>IF(C231="","",IFERROR(VLOOKUP(C231,Factors!$A$4:$B$9,2,FALSE),""))</f>
        <v/>
      </c>
      <c r="H231">
        <f>IF(OR(E231="",F231="",G231=""),"",E231+F231-G231)</f>
        <v/>
      </c>
    </row>
    <row r="232">
      <c r="D232">
        <f>IF(C232="","",IFERROR(VLOOKUP(C232,Factors!$A$4:$B$9,2,FALSE),""))</f>
        <v/>
      </c>
      <c r="H232">
        <f>IF(OR(E232="",F232="",G232=""),"",E232+F232-G232)</f>
        <v/>
      </c>
    </row>
    <row r="233">
      <c r="D233">
        <f>IF(C233="","",IFERROR(VLOOKUP(C233,Factors!$A$4:$B$9,2,FALSE),""))</f>
        <v/>
      </c>
      <c r="H233">
        <f>IF(OR(E233="",F233="",G233=""),"",E233+F233-G233)</f>
        <v/>
      </c>
    </row>
    <row r="234">
      <c r="D234">
        <f>IF(C234="","",IFERROR(VLOOKUP(C234,Factors!$A$4:$B$9,2,FALSE),""))</f>
        <v/>
      </c>
      <c r="H234">
        <f>IF(OR(E234="",F234="",G234=""),"",E234+F234-G234)</f>
        <v/>
      </c>
    </row>
    <row r="235">
      <c r="D235">
        <f>IF(C235="","",IFERROR(VLOOKUP(C235,Factors!$A$4:$B$9,2,FALSE),""))</f>
        <v/>
      </c>
      <c r="H235">
        <f>IF(OR(E235="",F235="",G235=""),"",E235+F235-G235)</f>
        <v/>
      </c>
    </row>
    <row r="236">
      <c r="D236">
        <f>IF(C236="","",IFERROR(VLOOKUP(C236,Factors!$A$4:$B$9,2,FALSE),""))</f>
        <v/>
      </c>
      <c r="H236">
        <f>IF(OR(E236="",F236="",G236=""),"",E236+F236-G236)</f>
        <v/>
      </c>
    </row>
    <row r="237">
      <c r="D237">
        <f>IF(C237="","",IFERROR(VLOOKUP(C237,Factors!$A$4:$B$9,2,FALSE),""))</f>
        <v/>
      </c>
      <c r="H237">
        <f>IF(OR(E237="",F237="",G237=""),"",E237+F237-G237)</f>
        <v/>
      </c>
    </row>
    <row r="238">
      <c r="D238">
        <f>IF(C238="","",IFERROR(VLOOKUP(C238,Factors!$A$4:$B$9,2,FALSE),""))</f>
        <v/>
      </c>
      <c r="H238">
        <f>IF(OR(E238="",F238="",G238=""),"",E238+F238-G238)</f>
        <v/>
      </c>
    </row>
    <row r="239">
      <c r="D239">
        <f>IF(C239="","",IFERROR(VLOOKUP(C239,Factors!$A$4:$B$9,2,FALSE),""))</f>
        <v/>
      </c>
      <c r="H239">
        <f>IF(OR(E239="",F239="",G239=""),"",E239+F239-G239)</f>
        <v/>
      </c>
    </row>
    <row r="240">
      <c r="D240">
        <f>IF(C240="","",IFERROR(VLOOKUP(C240,Factors!$A$4:$B$9,2,FALSE),""))</f>
        <v/>
      </c>
      <c r="H240">
        <f>IF(OR(E240="",F240="",G240=""),"",E240+F240-G240)</f>
        <v/>
      </c>
    </row>
    <row r="241">
      <c r="D241">
        <f>IF(C241="","",IFERROR(VLOOKUP(C241,Factors!$A$4:$B$9,2,FALSE),""))</f>
        <v/>
      </c>
      <c r="H241">
        <f>IF(OR(E241="",F241="",G241=""),"",E241+F241-G241)</f>
        <v/>
      </c>
    </row>
    <row r="242">
      <c r="D242">
        <f>IF(C242="","",IFERROR(VLOOKUP(C242,Factors!$A$4:$B$9,2,FALSE),""))</f>
        <v/>
      </c>
      <c r="H242">
        <f>IF(OR(E242="",F242="",G242=""),"",E242+F242-G242)</f>
        <v/>
      </c>
    </row>
    <row r="243">
      <c r="D243">
        <f>IF(C243="","",IFERROR(VLOOKUP(C243,Factors!$A$4:$B$9,2,FALSE),""))</f>
        <v/>
      </c>
      <c r="H243">
        <f>IF(OR(E243="",F243="",G243=""),"",E243+F243-G243)</f>
        <v/>
      </c>
    </row>
    <row r="244">
      <c r="D244">
        <f>IF(C244="","",IFERROR(VLOOKUP(C244,Factors!$A$4:$B$9,2,FALSE),""))</f>
        <v/>
      </c>
      <c r="H244">
        <f>IF(OR(E244="",F244="",G244=""),"",E244+F244-G244)</f>
        <v/>
      </c>
    </row>
    <row r="245">
      <c r="D245">
        <f>IF(C245="","",IFERROR(VLOOKUP(C245,Factors!$A$4:$B$9,2,FALSE),""))</f>
        <v/>
      </c>
      <c r="H245">
        <f>IF(OR(E245="",F245="",G245=""),"",E245+F245-G245)</f>
        <v/>
      </c>
    </row>
    <row r="246">
      <c r="D246">
        <f>IF(C246="","",IFERROR(VLOOKUP(C246,Factors!$A$4:$B$9,2,FALSE),""))</f>
        <v/>
      </c>
      <c r="H246">
        <f>IF(OR(E246="",F246="",G246=""),"",E246+F246-G246)</f>
        <v/>
      </c>
    </row>
    <row r="247">
      <c r="D247">
        <f>IF(C247="","",IFERROR(VLOOKUP(C247,Factors!$A$4:$B$9,2,FALSE),""))</f>
        <v/>
      </c>
      <c r="H247">
        <f>IF(OR(E247="",F247="",G247=""),"",E247+F247-G247)</f>
        <v/>
      </c>
    </row>
    <row r="248">
      <c r="D248">
        <f>IF(C248="","",IFERROR(VLOOKUP(C248,Factors!$A$4:$B$9,2,FALSE),""))</f>
        <v/>
      </c>
      <c r="H248">
        <f>IF(OR(E248="",F248="",G248=""),"",E248+F248-G248)</f>
        <v/>
      </c>
    </row>
    <row r="249">
      <c r="D249">
        <f>IF(C249="","",IFERROR(VLOOKUP(C249,Factors!$A$4:$B$9,2,FALSE),""))</f>
        <v/>
      </c>
      <c r="H249">
        <f>IF(OR(E249="",F249="",G249=""),"",E249+F249-G249)</f>
        <v/>
      </c>
    </row>
    <row r="250">
      <c r="D250">
        <f>IF(C250="","",IFERROR(VLOOKUP(C250,Factors!$A$4:$B$9,2,FALSE),""))</f>
        <v/>
      </c>
      <c r="H250">
        <f>IF(OR(E250="",F250="",G250=""),"",E250+F250-G250)</f>
        <v/>
      </c>
    </row>
    <row r="251">
      <c r="D251">
        <f>IF(C251="","",IFERROR(VLOOKUP(C251,Factors!$A$4:$B$9,2,FALSE),""))</f>
        <v/>
      </c>
      <c r="H251">
        <f>IF(OR(E251="",F251="",G251=""),"",E251+F251-G251)</f>
        <v/>
      </c>
    </row>
    <row r="252">
      <c r="D252">
        <f>IF(C252="","",IFERROR(VLOOKUP(C252,Factors!$A$4:$B$9,2,FALSE),""))</f>
        <v/>
      </c>
      <c r="H252">
        <f>IF(OR(E252="",F252="",G252=""),"",E252+F252-G252)</f>
        <v/>
      </c>
    </row>
    <row r="253">
      <c r="D253">
        <f>IF(C253="","",IFERROR(VLOOKUP(C253,Factors!$A$4:$B$9,2,FALSE),""))</f>
        <v/>
      </c>
      <c r="H253">
        <f>IF(OR(E253="",F253="",G253=""),"",E253+F253-G253)</f>
        <v/>
      </c>
    </row>
    <row r="254">
      <c r="D254">
        <f>IF(C254="","",IFERROR(VLOOKUP(C254,Factors!$A$4:$B$9,2,FALSE),""))</f>
        <v/>
      </c>
      <c r="H254">
        <f>IF(OR(E254="",F254="",G254=""),"",E254+F254-G254)</f>
        <v/>
      </c>
    </row>
    <row r="255">
      <c r="D255">
        <f>IF(C255="","",IFERROR(VLOOKUP(C255,Factors!$A$4:$B$9,2,FALSE),""))</f>
        <v/>
      </c>
      <c r="H255">
        <f>IF(OR(E255="",F255="",G255=""),"",E255+F255-G255)</f>
        <v/>
      </c>
    </row>
    <row r="256">
      <c r="D256">
        <f>IF(C256="","",IFERROR(VLOOKUP(C256,Factors!$A$4:$B$9,2,FALSE),""))</f>
        <v/>
      </c>
      <c r="H256">
        <f>IF(OR(E256="",F256="",G256=""),"",E256+F256-G256)</f>
        <v/>
      </c>
    </row>
    <row r="257">
      <c r="D257">
        <f>IF(C257="","",IFERROR(VLOOKUP(C257,Factors!$A$4:$B$9,2,FALSE),""))</f>
        <v/>
      </c>
      <c r="H257">
        <f>IF(OR(E257="",F257="",G257=""),"",E257+F257-G257)</f>
        <v/>
      </c>
    </row>
    <row r="258">
      <c r="D258">
        <f>IF(C258="","",IFERROR(VLOOKUP(C258,Factors!$A$4:$B$9,2,FALSE),""))</f>
        <v/>
      </c>
      <c r="H258">
        <f>IF(OR(E258="",F258="",G258=""),"",E258+F258-G258)</f>
        <v/>
      </c>
    </row>
    <row r="259">
      <c r="D259">
        <f>IF(C259="","",IFERROR(VLOOKUP(C259,Factors!$A$4:$B$9,2,FALSE),""))</f>
        <v/>
      </c>
      <c r="H259">
        <f>IF(OR(E259="",F259="",G259=""),"",E259+F259-G259)</f>
        <v/>
      </c>
    </row>
    <row r="260">
      <c r="D260">
        <f>IF(C260="","",IFERROR(VLOOKUP(C260,Factors!$A$4:$B$9,2,FALSE),""))</f>
        <v/>
      </c>
      <c r="H260">
        <f>IF(OR(E260="",F260="",G260=""),"",E260+F260-G260)</f>
        <v/>
      </c>
    </row>
    <row r="261">
      <c r="D261">
        <f>IF(C261="","",IFERROR(VLOOKUP(C261,Factors!$A$4:$B$9,2,FALSE),""))</f>
        <v/>
      </c>
      <c r="H261">
        <f>IF(OR(E261="",F261="",G261=""),"",E261+F261-G261)</f>
        <v/>
      </c>
    </row>
    <row r="262">
      <c r="D262">
        <f>IF(C262="","",IFERROR(VLOOKUP(C262,Factors!$A$4:$B$9,2,FALSE),""))</f>
        <v/>
      </c>
      <c r="H262">
        <f>IF(OR(E262="",F262="",G262=""),"",E262+F262-G262)</f>
        <v/>
      </c>
    </row>
    <row r="263">
      <c r="D263">
        <f>IF(C263="","",IFERROR(VLOOKUP(C263,Factors!$A$4:$B$9,2,FALSE),""))</f>
        <v/>
      </c>
      <c r="H263">
        <f>IF(OR(E263="",F263="",G263=""),"",E263+F263-G263)</f>
        <v/>
      </c>
    </row>
    <row r="264">
      <c r="D264">
        <f>IF(C264="","",IFERROR(VLOOKUP(C264,Factors!$A$4:$B$9,2,FALSE),""))</f>
        <v/>
      </c>
      <c r="H264">
        <f>IF(OR(E264="",F264="",G264=""),"",E264+F264-G264)</f>
        <v/>
      </c>
    </row>
    <row r="265">
      <c r="D265">
        <f>IF(C265="","",IFERROR(VLOOKUP(C265,Factors!$A$4:$B$9,2,FALSE),""))</f>
        <v/>
      </c>
      <c r="H265">
        <f>IF(OR(E265="",F265="",G265=""),"",E265+F265-G265)</f>
        <v/>
      </c>
    </row>
    <row r="266">
      <c r="D266">
        <f>IF(C266="","",IFERROR(VLOOKUP(C266,Factors!$A$4:$B$9,2,FALSE),""))</f>
        <v/>
      </c>
      <c r="H266">
        <f>IF(OR(E266="",F266="",G266=""),"",E266+F266-G266)</f>
        <v/>
      </c>
    </row>
    <row r="267">
      <c r="D267">
        <f>IF(C267="","",IFERROR(VLOOKUP(C267,Factors!$A$4:$B$9,2,FALSE),""))</f>
        <v/>
      </c>
      <c r="H267">
        <f>IF(OR(E267="",F267="",G267=""),"",E267+F267-G267)</f>
        <v/>
      </c>
    </row>
    <row r="268">
      <c r="D268">
        <f>IF(C268="","",IFERROR(VLOOKUP(C268,Factors!$A$4:$B$9,2,FALSE),""))</f>
        <v/>
      </c>
      <c r="H268">
        <f>IF(OR(E268="",F268="",G268=""),"",E268+F268-G268)</f>
        <v/>
      </c>
    </row>
    <row r="269">
      <c r="D269">
        <f>IF(C269="","",IFERROR(VLOOKUP(C269,Factors!$A$4:$B$9,2,FALSE),""))</f>
        <v/>
      </c>
      <c r="H269">
        <f>IF(OR(E269="",F269="",G269=""),"",E269+F269-G269)</f>
        <v/>
      </c>
    </row>
    <row r="270">
      <c r="D270">
        <f>IF(C270="","",IFERROR(VLOOKUP(C270,Factors!$A$4:$B$9,2,FALSE),""))</f>
        <v/>
      </c>
      <c r="H270">
        <f>IF(OR(E270="",F270="",G270=""),"",E270+F270-G270)</f>
        <v/>
      </c>
    </row>
    <row r="271">
      <c r="D271">
        <f>IF(C271="","",IFERROR(VLOOKUP(C271,Factors!$A$4:$B$9,2,FALSE),""))</f>
        <v/>
      </c>
      <c r="H271">
        <f>IF(OR(E271="",F271="",G271=""),"",E271+F271-G271)</f>
        <v/>
      </c>
    </row>
    <row r="272">
      <c r="D272">
        <f>IF(C272="","",IFERROR(VLOOKUP(C272,Factors!$A$4:$B$9,2,FALSE),""))</f>
        <v/>
      </c>
      <c r="H272">
        <f>IF(OR(E272="",F272="",G272=""),"",E272+F272-G272)</f>
        <v/>
      </c>
    </row>
    <row r="273">
      <c r="D273">
        <f>IF(C273="","",IFERROR(VLOOKUP(C273,Factors!$A$4:$B$9,2,FALSE),""))</f>
        <v/>
      </c>
      <c r="H273">
        <f>IF(OR(E273="",F273="",G273=""),"",E273+F273-G273)</f>
        <v/>
      </c>
    </row>
    <row r="274">
      <c r="D274">
        <f>IF(C274="","",IFERROR(VLOOKUP(C274,Factors!$A$4:$B$9,2,FALSE),""))</f>
        <v/>
      </c>
      <c r="H274">
        <f>IF(OR(E274="",F274="",G274=""),"",E274+F274-G274)</f>
        <v/>
      </c>
    </row>
    <row r="275">
      <c r="D275">
        <f>IF(C275="","",IFERROR(VLOOKUP(C275,Factors!$A$4:$B$9,2,FALSE),""))</f>
        <v/>
      </c>
      <c r="H275">
        <f>IF(OR(E275="",F275="",G275=""),"",E275+F275-G275)</f>
        <v/>
      </c>
    </row>
    <row r="276">
      <c r="D276">
        <f>IF(C276="","",IFERROR(VLOOKUP(C276,Factors!$A$4:$B$9,2,FALSE),""))</f>
        <v/>
      </c>
      <c r="H276">
        <f>IF(OR(E276="",F276="",G276=""),"",E276+F276-G276)</f>
        <v/>
      </c>
    </row>
    <row r="277">
      <c r="D277">
        <f>IF(C277="","",IFERROR(VLOOKUP(C277,Factors!$A$4:$B$9,2,FALSE),""))</f>
        <v/>
      </c>
      <c r="H277">
        <f>IF(OR(E277="",F277="",G277=""),"",E277+F277-G277)</f>
        <v/>
      </c>
    </row>
    <row r="278">
      <c r="D278">
        <f>IF(C278="","",IFERROR(VLOOKUP(C278,Factors!$A$4:$B$9,2,FALSE),""))</f>
        <v/>
      </c>
      <c r="H278">
        <f>IF(OR(E278="",F278="",G278=""),"",E278+F278-G278)</f>
        <v/>
      </c>
    </row>
    <row r="279">
      <c r="D279">
        <f>IF(C279="","",IFERROR(VLOOKUP(C279,Factors!$A$4:$B$9,2,FALSE),""))</f>
        <v/>
      </c>
      <c r="H279">
        <f>IF(OR(E279="",F279="",G279=""),"",E279+F279-G279)</f>
        <v/>
      </c>
    </row>
    <row r="280">
      <c r="D280">
        <f>IF(C280="","",IFERROR(VLOOKUP(C280,Factors!$A$4:$B$9,2,FALSE),""))</f>
        <v/>
      </c>
      <c r="H280">
        <f>IF(OR(E280="",F280="",G280=""),"",E280+F280-G280)</f>
        <v/>
      </c>
    </row>
    <row r="281">
      <c r="D281">
        <f>IF(C281="","",IFERROR(VLOOKUP(C281,Factors!$A$4:$B$9,2,FALSE),""))</f>
        <v/>
      </c>
      <c r="H281">
        <f>IF(OR(E281="",F281="",G281=""),"",E281+F281-G281)</f>
        <v/>
      </c>
    </row>
    <row r="282">
      <c r="D282">
        <f>IF(C282="","",IFERROR(VLOOKUP(C282,Factors!$A$4:$B$9,2,FALSE),""))</f>
        <v/>
      </c>
      <c r="H282">
        <f>IF(OR(E282="",F282="",G282=""),"",E282+F282-G282)</f>
        <v/>
      </c>
    </row>
    <row r="283">
      <c r="D283">
        <f>IF(C283="","",IFERROR(VLOOKUP(C283,Factors!$A$4:$B$9,2,FALSE),""))</f>
        <v/>
      </c>
      <c r="H283">
        <f>IF(OR(E283="",F283="",G283=""),"",E283+F283-G283)</f>
        <v/>
      </c>
    </row>
    <row r="284">
      <c r="D284">
        <f>IF(C284="","",IFERROR(VLOOKUP(C284,Factors!$A$4:$B$9,2,FALSE),""))</f>
        <v/>
      </c>
      <c r="H284">
        <f>IF(OR(E284="",F284="",G284=""),"",E284+F284-G284)</f>
        <v/>
      </c>
    </row>
    <row r="285">
      <c r="D285">
        <f>IF(C285="","",IFERROR(VLOOKUP(C285,Factors!$A$4:$B$9,2,FALSE),""))</f>
        <v/>
      </c>
      <c r="H285">
        <f>IF(OR(E285="",F285="",G285=""),"",E285+F285-G285)</f>
        <v/>
      </c>
    </row>
    <row r="286">
      <c r="D286">
        <f>IF(C286="","",IFERROR(VLOOKUP(C286,Factors!$A$4:$B$9,2,FALSE),""))</f>
        <v/>
      </c>
      <c r="H286">
        <f>IF(OR(E286="",F286="",G286=""),"",E286+F286-G286)</f>
        <v/>
      </c>
    </row>
    <row r="287">
      <c r="D287">
        <f>IF(C287="","",IFERROR(VLOOKUP(C287,Factors!$A$4:$B$9,2,FALSE),""))</f>
        <v/>
      </c>
      <c r="H287">
        <f>IF(OR(E287="",F287="",G287=""),"",E287+F287-G287)</f>
        <v/>
      </c>
    </row>
    <row r="288">
      <c r="D288">
        <f>IF(C288="","",IFERROR(VLOOKUP(C288,Factors!$A$4:$B$9,2,FALSE),""))</f>
        <v/>
      </c>
      <c r="H288">
        <f>IF(OR(E288="",F288="",G288=""),"",E288+F288-G288)</f>
        <v/>
      </c>
    </row>
    <row r="289">
      <c r="D289">
        <f>IF(C289="","",IFERROR(VLOOKUP(C289,Factors!$A$4:$B$9,2,FALSE),""))</f>
        <v/>
      </c>
      <c r="H289">
        <f>IF(OR(E289="",F289="",G289=""),"",E289+F289-G289)</f>
        <v/>
      </c>
    </row>
    <row r="290">
      <c r="D290">
        <f>IF(C290="","",IFERROR(VLOOKUP(C290,Factors!$A$4:$B$9,2,FALSE),""))</f>
        <v/>
      </c>
      <c r="H290">
        <f>IF(OR(E290="",F290="",G290=""),"",E290+F290-G290)</f>
        <v/>
      </c>
    </row>
    <row r="291">
      <c r="D291">
        <f>IF(C291="","",IFERROR(VLOOKUP(C291,Factors!$A$4:$B$9,2,FALSE),""))</f>
        <v/>
      </c>
      <c r="H291">
        <f>IF(OR(E291="",F291="",G291=""),"",E291+F291-G291)</f>
        <v/>
      </c>
    </row>
    <row r="292">
      <c r="D292">
        <f>IF(C292="","",IFERROR(VLOOKUP(C292,Factors!$A$4:$B$9,2,FALSE),""))</f>
        <v/>
      </c>
      <c r="H292">
        <f>IF(OR(E292="",F292="",G292=""),"",E292+F292-G292)</f>
        <v/>
      </c>
    </row>
    <row r="293">
      <c r="D293">
        <f>IF(C293="","",IFERROR(VLOOKUP(C293,Factors!$A$4:$B$9,2,FALSE),""))</f>
        <v/>
      </c>
      <c r="H293">
        <f>IF(OR(E293="",F293="",G293=""),"",E293+F293-G293)</f>
        <v/>
      </c>
    </row>
    <row r="294">
      <c r="D294">
        <f>IF(C294="","",IFERROR(VLOOKUP(C294,Factors!$A$4:$B$9,2,FALSE),""))</f>
        <v/>
      </c>
      <c r="H294">
        <f>IF(OR(E294="",F294="",G294=""),"",E294+F294-G294)</f>
        <v/>
      </c>
    </row>
    <row r="295">
      <c r="D295">
        <f>IF(C295="","",IFERROR(VLOOKUP(C295,Factors!$A$4:$B$9,2,FALSE),""))</f>
        <v/>
      </c>
      <c r="H295">
        <f>IF(OR(E295="",F295="",G295=""),"",E295+F295-G295)</f>
        <v/>
      </c>
    </row>
    <row r="296">
      <c r="D296">
        <f>IF(C296="","",IFERROR(VLOOKUP(C296,Factors!$A$4:$B$9,2,FALSE),""))</f>
        <v/>
      </c>
      <c r="H296">
        <f>IF(OR(E296="",F296="",G296=""),"",E296+F296-G296)</f>
        <v/>
      </c>
    </row>
    <row r="297">
      <c r="D297">
        <f>IF(C297="","",IFERROR(VLOOKUP(C297,Factors!$A$4:$B$9,2,FALSE),""))</f>
        <v/>
      </c>
      <c r="H297">
        <f>IF(OR(E297="",F297="",G297=""),"",E297+F297-G297)</f>
        <v/>
      </c>
    </row>
    <row r="298">
      <c r="D298">
        <f>IF(C298="","",IFERROR(VLOOKUP(C298,Factors!$A$4:$B$9,2,FALSE),""))</f>
        <v/>
      </c>
      <c r="H298">
        <f>IF(OR(E298="",F298="",G298=""),"",E298+F298-G298)</f>
        <v/>
      </c>
    </row>
    <row r="299">
      <c r="D299">
        <f>IF(C299="","",IFERROR(VLOOKUP(C299,Factors!$A$4:$B$9,2,FALSE),""))</f>
        <v/>
      </c>
      <c r="H299">
        <f>IF(OR(E299="",F299="",G299=""),"",E299+F299-G299)</f>
        <v/>
      </c>
    </row>
    <row r="300">
      <c r="D300">
        <f>IF(C300="","",IFERROR(VLOOKUP(C300,Factors!$A$4:$B$9,2,FALSE),""))</f>
        <v/>
      </c>
      <c r="H300">
        <f>IF(OR(E300="",F300="",G300=""),"",E300+F300-G300)</f>
        <v/>
      </c>
    </row>
    <row r="301">
      <c r="D301">
        <f>IF(C301="","",IFERROR(VLOOKUP(C301,Factors!$A$4:$B$9,2,FALSE),""))</f>
        <v/>
      </c>
      <c r="H301">
        <f>IF(OR(E301="",F301="",G301=""),"",E301+F301-G301)</f>
        <v/>
      </c>
    </row>
    <row r="302">
      <c r="D302">
        <f>IF(C302="","",IFERROR(VLOOKUP(C302,Factors!$A$4:$B$9,2,FALSE),""))</f>
        <v/>
      </c>
      <c r="H302">
        <f>IF(OR(E302="",F302="",G302=""),"",E302+F302-G302)</f>
        <v/>
      </c>
    </row>
    <row r="303">
      <c r="D303">
        <f>IF(C303="","",IFERROR(VLOOKUP(C303,Factors!$A$4:$B$9,2,FALSE),""))</f>
        <v/>
      </c>
      <c r="H303">
        <f>IF(OR(E303="",F303="",G303=""),"",E303+F303-G303)</f>
        <v/>
      </c>
    </row>
    <row r="304">
      <c r="D304">
        <f>IF(C304="","",IFERROR(VLOOKUP(C304,Factors!$A$4:$B$9,2,FALSE),""))</f>
        <v/>
      </c>
      <c r="H304">
        <f>IF(OR(E304="",F304="",G304=""),"",E304+F304-G304)</f>
        <v/>
      </c>
    </row>
    <row r="305">
      <c r="D305">
        <f>IF(C305="","",IFERROR(VLOOKUP(C305,Factors!$A$4:$B$9,2,FALSE),""))</f>
        <v/>
      </c>
      <c r="H305">
        <f>IF(OR(E305="",F305="",G305=""),"",E305+F305-G305)</f>
        <v/>
      </c>
    </row>
    <row r="306">
      <c r="D306">
        <f>IF(C306="","",IFERROR(VLOOKUP(C306,Factors!$A$4:$B$9,2,FALSE),""))</f>
        <v/>
      </c>
      <c r="H306">
        <f>IF(OR(E306="",F306="",G306=""),"",E306+F306-G306)</f>
        <v/>
      </c>
    </row>
    <row r="307">
      <c r="D307">
        <f>IF(C307="","",IFERROR(VLOOKUP(C307,Factors!$A$4:$B$9,2,FALSE),""))</f>
        <v/>
      </c>
      <c r="H307">
        <f>IF(OR(E307="",F307="",G307=""),"",E307+F307-G307)</f>
        <v/>
      </c>
    </row>
    <row r="308">
      <c r="D308">
        <f>IF(C308="","",IFERROR(VLOOKUP(C308,Factors!$A$4:$B$9,2,FALSE),""))</f>
        <v/>
      </c>
      <c r="H308">
        <f>IF(OR(E308="",F308="",G308=""),"",E308+F308-G308)</f>
        <v/>
      </c>
    </row>
    <row r="309">
      <c r="D309">
        <f>IF(C309="","",IFERROR(VLOOKUP(C309,Factors!$A$4:$B$9,2,FALSE),""))</f>
        <v/>
      </c>
      <c r="H309">
        <f>IF(OR(E309="",F309="",G309=""),"",E309+F309-G309)</f>
        <v/>
      </c>
    </row>
    <row r="310">
      <c r="D310">
        <f>IF(C310="","",IFERROR(VLOOKUP(C310,Factors!$A$4:$B$9,2,FALSE),""))</f>
        <v/>
      </c>
      <c r="H310">
        <f>IF(OR(E310="",F310="",G310=""),"",E310+F310-G310)</f>
        <v/>
      </c>
    </row>
    <row r="311">
      <c r="D311">
        <f>IF(C311="","",IFERROR(VLOOKUP(C311,Factors!$A$4:$B$9,2,FALSE),""))</f>
        <v/>
      </c>
      <c r="H311">
        <f>IF(OR(E311="",F311="",G311=""),"",E311+F311-G311)</f>
        <v/>
      </c>
    </row>
    <row r="312">
      <c r="D312">
        <f>IF(C312="","",IFERROR(VLOOKUP(C312,Factors!$A$4:$B$9,2,FALSE),""))</f>
        <v/>
      </c>
      <c r="H312">
        <f>IF(OR(E312="",F312="",G312=""),"",E312+F312-G312)</f>
        <v/>
      </c>
    </row>
    <row r="313">
      <c r="D313">
        <f>IF(C313="","",IFERROR(VLOOKUP(C313,Factors!$A$4:$B$9,2,FALSE),""))</f>
        <v/>
      </c>
      <c r="H313">
        <f>IF(OR(E313="",F313="",G313=""),"",E313+F313-G313)</f>
        <v/>
      </c>
    </row>
    <row r="314">
      <c r="D314">
        <f>IF(C314="","",IFERROR(VLOOKUP(C314,Factors!$A$4:$B$9,2,FALSE),""))</f>
        <v/>
      </c>
      <c r="H314">
        <f>IF(OR(E314="",F314="",G314=""),"",E314+F314-G314)</f>
        <v/>
      </c>
    </row>
    <row r="315">
      <c r="D315">
        <f>IF(C315="","",IFERROR(VLOOKUP(C315,Factors!$A$4:$B$9,2,FALSE),""))</f>
        <v/>
      </c>
      <c r="H315">
        <f>IF(OR(E315="",F315="",G315=""),"",E315+F315-G315)</f>
        <v/>
      </c>
    </row>
    <row r="316">
      <c r="D316">
        <f>IF(C316="","",IFERROR(VLOOKUP(C316,Factors!$A$4:$B$9,2,FALSE),""))</f>
        <v/>
      </c>
      <c r="H316">
        <f>IF(OR(E316="",F316="",G316=""),"",E316+F316-G316)</f>
        <v/>
      </c>
    </row>
    <row r="317">
      <c r="D317">
        <f>IF(C317="","",IFERROR(VLOOKUP(C317,Factors!$A$4:$B$9,2,FALSE),""))</f>
        <v/>
      </c>
      <c r="H317">
        <f>IF(OR(E317="",F317="",G317=""),"",E317+F317-G317)</f>
        <v/>
      </c>
    </row>
    <row r="318">
      <c r="D318">
        <f>IF(C318="","",IFERROR(VLOOKUP(C318,Factors!$A$4:$B$9,2,FALSE),""))</f>
        <v/>
      </c>
      <c r="H318">
        <f>IF(OR(E318="",F318="",G318=""),"",E318+F318-G318)</f>
        <v/>
      </c>
    </row>
    <row r="319">
      <c r="D319">
        <f>IF(C319="","",IFERROR(VLOOKUP(C319,Factors!$A$4:$B$9,2,FALSE),""))</f>
        <v/>
      </c>
      <c r="H319">
        <f>IF(OR(E319="",F319="",G319=""),"",E319+F319-G319)</f>
        <v/>
      </c>
    </row>
    <row r="320">
      <c r="D320">
        <f>IF(C320="","",IFERROR(VLOOKUP(C320,Factors!$A$4:$B$9,2,FALSE),""))</f>
        <v/>
      </c>
      <c r="H320">
        <f>IF(OR(E320="",F320="",G320=""),"",E320+F320-G320)</f>
        <v/>
      </c>
    </row>
    <row r="321">
      <c r="D321">
        <f>IF(C321="","",IFERROR(VLOOKUP(C321,Factors!$A$4:$B$9,2,FALSE),""))</f>
        <v/>
      </c>
      <c r="H321">
        <f>IF(OR(E321="",F321="",G321=""),"",E321+F321-G321)</f>
        <v/>
      </c>
    </row>
    <row r="322">
      <c r="D322">
        <f>IF(C322="","",IFERROR(VLOOKUP(C322,Factors!$A$4:$B$9,2,FALSE),""))</f>
        <v/>
      </c>
      <c r="H322">
        <f>IF(OR(E322="",F322="",G322=""),"",E322+F322-G322)</f>
        <v/>
      </c>
    </row>
    <row r="323">
      <c r="D323">
        <f>IF(C323="","",IFERROR(VLOOKUP(C323,Factors!$A$4:$B$9,2,FALSE),""))</f>
        <v/>
      </c>
      <c r="H323">
        <f>IF(OR(E323="",F323="",G323=""),"",E323+F323-G323)</f>
        <v/>
      </c>
    </row>
    <row r="324">
      <c r="D324">
        <f>IF(C324="","",IFERROR(VLOOKUP(C324,Factors!$A$4:$B$9,2,FALSE),""))</f>
        <v/>
      </c>
      <c r="H324">
        <f>IF(OR(E324="",F324="",G324=""),"",E324+F324-G324)</f>
        <v/>
      </c>
    </row>
    <row r="325">
      <c r="D325">
        <f>IF(C325="","",IFERROR(VLOOKUP(C325,Factors!$A$4:$B$9,2,FALSE),""))</f>
        <v/>
      </c>
      <c r="H325">
        <f>IF(OR(E325="",F325="",G325=""),"",E325+F325-G325)</f>
        <v/>
      </c>
    </row>
    <row r="326">
      <c r="D326">
        <f>IF(C326="","",IFERROR(VLOOKUP(C326,Factors!$A$4:$B$9,2,FALSE),""))</f>
        <v/>
      </c>
      <c r="H326">
        <f>IF(OR(E326="",F326="",G326=""),"",E326+F326-G326)</f>
        <v/>
      </c>
    </row>
    <row r="327">
      <c r="D327">
        <f>IF(C327="","",IFERROR(VLOOKUP(C327,Factors!$A$4:$B$9,2,FALSE),""))</f>
        <v/>
      </c>
      <c r="H327">
        <f>IF(OR(E327="",F327="",G327=""),"",E327+F327-G327)</f>
        <v/>
      </c>
    </row>
    <row r="328">
      <c r="D328">
        <f>IF(C328="","",IFERROR(VLOOKUP(C328,Factors!$A$4:$B$9,2,FALSE),""))</f>
        <v/>
      </c>
      <c r="H328">
        <f>IF(OR(E328="",F328="",G328=""),"",E328+F328-G328)</f>
        <v/>
      </c>
    </row>
    <row r="329">
      <c r="D329">
        <f>IF(C329="","",IFERROR(VLOOKUP(C329,Factors!$A$4:$B$9,2,FALSE),""))</f>
        <v/>
      </c>
      <c r="H329">
        <f>IF(OR(E329="",F329="",G329=""),"",E329+F329-G329)</f>
        <v/>
      </c>
    </row>
    <row r="330">
      <c r="D330">
        <f>IF(C330="","",IFERROR(VLOOKUP(C330,Factors!$A$4:$B$9,2,FALSE),""))</f>
        <v/>
      </c>
      <c r="H330">
        <f>IF(OR(E330="",F330="",G330=""),"",E330+F330-G330)</f>
        <v/>
      </c>
    </row>
    <row r="331">
      <c r="D331">
        <f>IF(C331="","",IFERROR(VLOOKUP(C331,Factors!$A$4:$B$9,2,FALSE),""))</f>
        <v/>
      </c>
      <c r="H331">
        <f>IF(OR(E331="",F331="",G331=""),"",E331+F331-G331)</f>
        <v/>
      </c>
    </row>
    <row r="332">
      <c r="D332">
        <f>IF(C332="","",IFERROR(VLOOKUP(C332,Factors!$A$4:$B$9,2,FALSE),""))</f>
        <v/>
      </c>
      <c r="H332">
        <f>IF(OR(E332="",F332="",G332=""),"",E332+F332-G332)</f>
        <v/>
      </c>
    </row>
    <row r="333">
      <c r="D333">
        <f>IF(C333="","",IFERROR(VLOOKUP(C333,Factors!$A$4:$B$9,2,FALSE),""))</f>
        <v/>
      </c>
      <c r="H333">
        <f>IF(OR(E333="",F333="",G333=""),"",E333+F333-G333)</f>
        <v/>
      </c>
    </row>
    <row r="334">
      <c r="D334">
        <f>IF(C334="","",IFERROR(VLOOKUP(C334,Factors!$A$4:$B$9,2,FALSE),""))</f>
        <v/>
      </c>
      <c r="H334">
        <f>IF(OR(E334="",F334="",G334=""),"",E334+F334-G334)</f>
        <v/>
      </c>
    </row>
    <row r="335">
      <c r="D335">
        <f>IF(C335="","",IFERROR(VLOOKUP(C335,Factors!$A$4:$B$9,2,FALSE),""))</f>
        <v/>
      </c>
      <c r="H335">
        <f>IF(OR(E335="",F335="",G335=""),"",E335+F335-G335)</f>
        <v/>
      </c>
    </row>
    <row r="336">
      <c r="D336">
        <f>IF(C336="","",IFERROR(VLOOKUP(C336,Factors!$A$4:$B$9,2,FALSE),""))</f>
        <v/>
      </c>
      <c r="H336">
        <f>IF(OR(E336="",F336="",G336=""),"",E336+F336-G336)</f>
        <v/>
      </c>
    </row>
    <row r="337">
      <c r="D337">
        <f>IF(C337="","",IFERROR(VLOOKUP(C337,Factors!$A$4:$B$9,2,FALSE),""))</f>
        <v/>
      </c>
      <c r="H337">
        <f>IF(OR(E337="",F337="",G337=""),"",E337+F337-G337)</f>
        <v/>
      </c>
    </row>
    <row r="338">
      <c r="D338">
        <f>IF(C338="","",IFERROR(VLOOKUP(C338,Factors!$A$4:$B$9,2,FALSE),""))</f>
        <v/>
      </c>
      <c r="H338">
        <f>IF(OR(E338="",F338="",G338=""),"",E338+F338-G338)</f>
        <v/>
      </c>
    </row>
    <row r="339">
      <c r="D339">
        <f>IF(C339="","",IFERROR(VLOOKUP(C339,Factors!$A$4:$B$9,2,FALSE),""))</f>
        <v/>
      </c>
      <c r="H339">
        <f>IF(OR(E339="",F339="",G339=""),"",E339+F339-G339)</f>
        <v/>
      </c>
    </row>
    <row r="340">
      <c r="D340">
        <f>IF(C340="","",IFERROR(VLOOKUP(C340,Factors!$A$4:$B$9,2,FALSE),""))</f>
        <v/>
      </c>
      <c r="H340">
        <f>IF(OR(E340="",F340="",G340=""),"",E340+F340-G340)</f>
        <v/>
      </c>
    </row>
    <row r="341">
      <c r="D341">
        <f>IF(C341="","",IFERROR(VLOOKUP(C341,Factors!$A$4:$B$9,2,FALSE),""))</f>
        <v/>
      </c>
      <c r="H341">
        <f>IF(OR(E341="",F341="",G341=""),"",E341+F341-G341)</f>
        <v/>
      </c>
    </row>
    <row r="342">
      <c r="D342">
        <f>IF(C342="","",IFERROR(VLOOKUP(C342,Factors!$A$4:$B$9,2,FALSE),""))</f>
        <v/>
      </c>
      <c r="H342">
        <f>IF(OR(E342="",F342="",G342=""),"",E342+F342-G342)</f>
        <v/>
      </c>
    </row>
    <row r="343">
      <c r="D343">
        <f>IF(C343="","",IFERROR(VLOOKUP(C343,Factors!$A$4:$B$9,2,FALSE),""))</f>
        <v/>
      </c>
      <c r="H343">
        <f>IF(OR(E343="",F343="",G343=""),"",E343+F343-G343)</f>
        <v/>
      </c>
    </row>
    <row r="344">
      <c r="D344">
        <f>IF(C344="","",IFERROR(VLOOKUP(C344,Factors!$A$4:$B$9,2,FALSE),""))</f>
        <v/>
      </c>
      <c r="H344">
        <f>IF(OR(E344="",F344="",G344=""),"",E344+F344-G344)</f>
        <v/>
      </c>
    </row>
    <row r="345">
      <c r="D345">
        <f>IF(C345="","",IFERROR(VLOOKUP(C345,Factors!$A$4:$B$9,2,FALSE),""))</f>
        <v/>
      </c>
      <c r="H345">
        <f>IF(OR(E345="",F345="",G345=""),"",E345+F345-G345)</f>
        <v/>
      </c>
    </row>
    <row r="346">
      <c r="D346">
        <f>IF(C346="","",IFERROR(VLOOKUP(C346,Factors!$A$4:$B$9,2,FALSE),""))</f>
        <v/>
      </c>
      <c r="H346">
        <f>IF(OR(E346="",F346="",G346=""),"",E346+F346-G346)</f>
        <v/>
      </c>
    </row>
    <row r="347">
      <c r="D347">
        <f>IF(C347="","",IFERROR(VLOOKUP(C347,Factors!$A$4:$B$9,2,FALSE),""))</f>
        <v/>
      </c>
      <c r="H347">
        <f>IF(OR(E347="",F347="",G347=""),"",E347+F347-G347)</f>
        <v/>
      </c>
    </row>
    <row r="348">
      <c r="D348">
        <f>IF(C348="","",IFERROR(VLOOKUP(C348,Factors!$A$4:$B$9,2,FALSE),""))</f>
        <v/>
      </c>
      <c r="H348">
        <f>IF(OR(E348="",F348="",G348=""),"",E348+F348-G348)</f>
        <v/>
      </c>
    </row>
    <row r="349">
      <c r="D349">
        <f>IF(C349="","",IFERROR(VLOOKUP(C349,Factors!$A$4:$B$9,2,FALSE),""))</f>
        <v/>
      </c>
      <c r="H349">
        <f>IF(OR(E349="",F349="",G349=""),"",E349+F349-G349)</f>
        <v/>
      </c>
    </row>
    <row r="350">
      <c r="D350">
        <f>IF(C350="","",IFERROR(VLOOKUP(C350,Factors!$A$4:$B$9,2,FALSE),""))</f>
        <v/>
      </c>
      <c r="H350">
        <f>IF(OR(E350="",F350="",G350=""),"",E350+F350-G350)</f>
        <v/>
      </c>
    </row>
    <row r="351">
      <c r="D351">
        <f>IF(C351="","",IFERROR(VLOOKUP(C351,Factors!$A$4:$B$9,2,FALSE),""))</f>
        <v/>
      </c>
      <c r="H351">
        <f>IF(OR(E351="",F351="",G351=""),"",E351+F351-G351)</f>
        <v/>
      </c>
    </row>
    <row r="352">
      <c r="D352">
        <f>IF(C352="","",IFERROR(VLOOKUP(C352,Factors!$A$4:$B$9,2,FALSE),""))</f>
        <v/>
      </c>
      <c r="H352">
        <f>IF(OR(E352="",F352="",G352=""),"",E352+F352-G352)</f>
        <v/>
      </c>
    </row>
    <row r="353">
      <c r="D353">
        <f>IF(C353="","",IFERROR(VLOOKUP(C353,Factors!$A$4:$B$9,2,FALSE),""))</f>
        <v/>
      </c>
      <c r="H353">
        <f>IF(OR(E353="",F353="",G353=""),"",E353+F353-G353)</f>
        <v/>
      </c>
    </row>
    <row r="354">
      <c r="D354">
        <f>IF(C354="","",IFERROR(VLOOKUP(C354,Factors!$A$4:$B$9,2,FALSE),""))</f>
        <v/>
      </c>
      <c r="H354">
        <f>IF(OR(E354="",F354="",G354=""),"",E354+F354-G354)</f>
        <v/>
      </c>
    </row>
    <row r="355">
      <c r="D355">
        <f>IF(C355="","",IFERROR(VLOOKUP(C355,Factors!$A$4:$B$9,2,FALSE),""))</f>
        <v/>
      </c>
      <c r="H355">
        <f>IF(OR(E355="",F355="",G355=""),"",E355+F355-G355)</f>
        <v/>
      </c>
    </row>
    <row r="356">
      <c r="D356">
        <f>IF(C356="","",IFERROR(VLOOKUP(C356,Factors!$A$4:$B$9,2,FALSE),""))</f>
        <v/>
      </c>
      <c r="H356">
        <f>IF(OR(E356="",F356="",G356=""),"",E356+F356-G356)</f>
        <v/>
      </c>
    </row>
    <row r="357">
      <c r="D357">
        <f>IF(C357="","",IFERROR(VLOOKUP(C357,Factors!$A$4:$B$9,2,FALSE),""))</f>
        <v/>
      </c>
      <c r="H357">
        <f>IF(OR(E357="",F357="",G357=""),"",E357+F357-G357)</f>
        <v/>
      </c>
    </row>
    <row r="358">
      <c r="D358">
        <f>IF(C358="","",IFERROR(VLOOKUP(C358,Factors!$A$4:$B$9,2,FALSE),""))</f>
        <v/>
      </c>
      <c r="H358">
        <f>IF(OR(E358="",F358="",G358=""),"",E358+F358-G358)</f>
        <v/>
      </c>
    </row>
    <row r="359">
      <c r="D359">
        <f>IF(C359="","",IFERROR(VLOOKUP(C359,Factors!$A$4:$B$9,2,FALSE),""))</f>
        <v/>
      </c>
      <c r="H359">
        <f>IF(OR(E359="",F359="",G359=""),"",E359+F359-G359)</f>
        <v/>
      </c>
    </row>
    <row r="360">
      <c r="D360">
        <f>IF(C360="","",IFERROR(VLOOKUP(C360,Factors!$A$4:$B$9,2,FALSE),""))</f>
        <v/>
      </c>
      <c r="H360">
        <f>IF(OR(E360="",F360="",G360=""),"",E360+F360-G360)</f>
        <v/>
      </c>
    </row>
    <row r="361">
      <c r="D361">
        <f>IF(C361="","",IFERROR(VLOOKUP(C361,Factors!$A$4:$B$9,2,FALSE),""))</f>
        <v/>
      </c>
      <c r="H361">
        <f>IF(OR(E361="",F361="",G361=""),"",E361+F361-G361)</f>
        <v/>
      </c>
    </row>
    <row r="362">
      <c r="D362">
        <f>IF(C362="","",IFERROR(VLOOKUP(C362,Factors!$A$4:$B$9,2,FALSE),""))</f>
        <v/>
      </c>
      <c r="H362">
        <f>IF(OR(E362="",F362="",G362=""),"",E362+F362-G362)</f>
        <v/>
      </c>
    </row>
    <row r="363">
      <c r="D363">
        <f>IF(C363="","",IFERROR(VLOOKUP(C363,Factors!$A$4:$B$9,2,FALSE),""))</f>
        <v/>
      </c>
      <c r="H363">
        <f>IF(OR(E363="",F363="",G363=""),"",E363+F363-G363)</f>
        <v/>
      </c>
    </row>
    <row r="364">
      <c r="D364">
        <f>IF(C364="","",IFERROR(VLOOKUP(C364,Factors!$A$4:$B$9,2,FALSE),""))</f>
        <v/>
      </c>
      <c r="H364">
        <f>IF(OR(E364="",F364="",G364=""),"",E364+F364-G364)</f>
        <v/>
      </c>
    </row>
    <row r="365">
      <c r="D365">
        <f>IF(C365="","",IFERROR(VLOOKUP(C365,Factors!$A$4:$B$9,2,FALSE),""))</f>
        <v/>
      </c>
      <c r="H365">
        <f>IF(OR(E365="",F365="",G365=""),"",E365+F365-G365)</f>
        <v/>
      </c>
    </row>
    <row r="366">
      <c r="D366">
        <f>IF(C366="","",IFERROR(VLOOKUP(C366,Factors!$A$4:$B$9,2,FALSE),""))</f>
        <v/>
      </c>
      <c r="H366">
        <f>IF(OR(E366="",F366="",G366=""),"",E366+F366-G366)</f>
        <v/>
      </c>
    </row>
    <row r="367">
      <c r="D367">
        <f>IF(C367="","",IFERROR(VLOOKUP(C367,Factors!$A$4:$B$9,2,FALSE),""))</f>
        <v/>
      </c>
      <c r="H367">
        <f>IF(OR(E367="",F367="",G367=""),"",E367+F367-G367)</f>
        <v/>
      </c>
    </row>
    <row r="368">
      <c r="D368">
        <f>IF(C368="","",IFERROR(VLOOKUP(C368,Factors!$A$4:$B$9,2,FALSE),""))</f>
        <v/>
      </c>
      <c r="H368">
        <f>IF(OR(E368="",F368="",G368=""),"",E368+F368-G368)</f>
        <v/>
      </c>
    </row>
    <row r="369">
      <c r="D369">
        <f>IF(C369="","",IFERROR(VLOOKUP(C369,Factors!$A$4:$B$9,2,FALSE),""))</f>
        <v/>
      </c>
      <c r="H369">
        <f>IF(OR(E369="",F369="",G369=""),"",E369+F369-G369)</f>
        <v/>
      </c>
    </row>
    <row r="370">
      <c r="D370">
        <f>IF(C370="","",IFERROR(VLOOKUP(C370,Factors!$A$4:$B$9,2,FALSE),""))</f>
        <v/>
      </c>
      <c r="H370">
        <f>IF(OR(E370="",F370="",G370=""),"",E370+F370-G370)</f>
        <v/>
      </c>
    </row>
    <row r="371">
      <c r="D371">
        <f>IF(C371="","",IFERROR(VLOOKUP(C371,Factors!$A$4:$B$9,2,FALSE),""))</f>
        <v/>
      </c>
      <c r="H371">
        <f>IF(OR(E371="",F371="",G371=""),"",E371+F371-G371)</f>
        <v/>
      </c>
    </row>
    <row r="372">
      <c r="D372">
        <f>IF(C372="","",IFERROR(VLOOKUP(C372,Factors!$A$4:$B$9,2,FALSE),""))</f>
        <v/>
      </c>
      <c r="H372">
        <f>IF(OR(E372="",F372="",G372=""),"",E372+F372-G372)</f>
        <v/>
      </c>
    </row>
    <row r="373">
      <c r="D373">
        <f>IF(C373="","",IFERROR(VLOOKUP(C373,Factors!$A$4:$B$9,2,FALSE),""))</f>
        <v/>
      </c>
      <c r="H373">
        <f>IF(OR(E373="",F373="",G373=""),"",E373+F373-G373)</f>
        <v/>
      </c>
    </row>
    <row r="374">
      <c r="D374">
        <f>IF(C374="","",IFERROR(VLOOKUP(C374,Factors!$A$4:$B$9,2,FALSE),""))</f>
        <v/>
      </c>
      <c r="H374">
        <f>IF(OR(E374="",F374="",G374=""),"",E374+F374-G374)</f>
        <v/>
      </c>
    </row>
    <row r="375">
      <c r="D375">
        <f>IF(C375="","",IFERROR(VLOOKUP(C375,Factors!$A$4:$B$9,2,FALSE),""))</f>
        <v/>
      </c>
      <c r="H375">
        <f>IF(OR(E375="",F375="",G375=""),"",E375+F375-G375)</f>
        <v/>
      </c>
    </row>
    <row r="376">
      <c r="D376">
        <f>IF(C376="","",IFERROR(VLOOKUP(C376,Factors!$A$4:$B$9,2,FALSE),""))</f>
        <v/>
      </c>
      <c r="H376">
        <f>IF(OR(E376="",F376="",G376=""),"",E376+F376-G376)</f>
        <v/>
      </c>
    </row>
    <row r="377">
      <c r="D377">
        <f>IF(C377="","",IFERROR(VLOOKUP(C377,Factors!$A$4:$B$9,2,FALSE),""))</f>
        <v/>
      </c>
      <c r="H377">
        <f>IF(OR(E377="",F377="",G377=""),"",E377+F377-G377)</f>
        <v/>
      </c>
    </row>
    <row r="378">
      <c r="D378">
        <f>IF(C378="","",IFERROR(VLOOKUP(C378,Factors!$A$4:$B$9,2,FALSE),""))</f>
        <v/>
      </c>
      <c r="H378">
        <f>IF(OR(E378="",F378="",G378=""),"",E378+F378-G378)</f>
        <v/>
      </c>
    </row>
    <row r="379">
      <c r="D379">
        <f>IF(C379="","",IFERROR(VLOOKUP(C379,Factors!$A$4:$B$9,2,FALSE),""))</f>
        <v/>
      </c>
      <c r="H379">
        <f>IF(OR(E379="",F379="",G379=""),"",E379+F379-G379)</f>
        <v/>
      </c>
    </row>
    <row r="380">
      <c r="D380">
        <f>IF(C380="","",IFERROR(VLOOKUP(C380,Factors!$A$4:$B$9,2,FALSE),""))</f>
        <v/>
      </c>
      <c r="H380">
        <f>IF(OR(E380="",F380="",G380=""),"",E380+F380-G380)</f>
        <v/>
      </c>
    </row>
    <row r="381">
      <c r="D381">
        <f>IF(C381="","",IFERROR(VLOOKUP(C381,Factors!$A$4:$B$9,2,FALSE),""))</f>
        <v/>
      </c>
      <c r="H381">
        <f>IF(OR(E381="",F381="",G381=""),"",E381+F381-G381)</f>
        <v/>
      </c>
    </row>
    <row r="382">
      <c r="D382">
        <f>IF(C382="","",IFERROR(VLOOKUP(C382,Factors!$A$4:$B$9,2,FALSE),""))</f>
        <v/>
      </c>
      <c r="H382">
        <f>IF(OR(E382="",F382="",G382=""),"",E382+F382-G382)</f>
        <v/>
      </c>
    </row>
    <row r="383">
      <c r="D383">
        <f>IF(C383="","",IFERROR(VLOOKUP(C383,Factors!$A$4:$B$9,2,FALSE),""))</f>
        <v/>
      </c>
      <c r="H383">
        <f>IF(OR(E383="",F383="",G383=""),"",E383+F383-G383)</f>
        <v/>
      </c>
    </row>
    <row r="384">
      <c r="D384">
        <f>IF(C384="","",IFERROR(VLOOKUP(C384,Factors!$A$4:$B$9,2,FALSE),""))</f>
        <v/>
      </c>
      <c r="H384">
        <f>IF(OR(E384="",F384="",G384=""),"",E384+F384-G384)</f>
        <v/>
      </c>
    </row>
    <row r="385">
      <c r="D385">
        <f>IF(C385="","",IFERROR(VLOOKUP(C385,Factors!$A$4:$B$9,2,FALSE),""))</f>
        <v/>
      </c>
      <c r="H385">
        <f>IF(OR(E385="",F385="",G385=""),"",E385+F385-G385)</f>
        <v/>
      </c>
    </row>
    <row r="386">
      <c r="D386">
        <f>IF(C386="","",IFERROR(VLOOKUP(C386,Factors!$A$4:$B$9,2,FALSE),""))</f>
        <v/>
      </c>
      <c r="H386">
        <f>IF(OR(E386="",F386="",G386=""),"",E386+F386-G386)</f>
        <v/>
      </c>
    </row>
    <row r="387">
      <c r="D387">
        <f>IF(C387="","",IFERROR(VLOOKUP(C387,Factors!$A$4:$B$9,2,FALSE),""))</f>
        <v/>
      </c>
      <c r="H387">
        <f>IF(OR(E387="",F387="",G387=""),"",E387+F387-G387)</f>
        <v/>
      </c>
    </row>
    <row r="388">
      <c r="D388">
        <f>IF(C388="","",IFERROR(VLOOKUP(C388,Factors!$A$4:$B$9,2,FALSE),""))</f>
        <v/>
      </c>
      <c r="H388">
        <f>IF(OR(E388="",F388="",G388=""),"",E388+F388-G388)</f>
        <v/>
      </c>
    </row>
    <row r="389">
      <c r="D389">
        <f>IF(C389="","",IFERROR(VLOOKUP(C389,Factors!$A$4:$B$9,2,FALSE),""))</f>
        <v/>
      </c>
      <c r="H389">
        <f>IF(OR(E389="",F389="",G389=""),"",E389+F389-G389)</f>
        <v/>
      </c>
    </row>
    <row r="390">
      <c r="D390">
        <f>IF(C390="","",IFERROR(VLOOKUP(C390,Factors!$A$4:$B$9,2,FALSE),""))</f>
        <v/>
      </c>
      <c r="H390">
        <f>IF(OR(E390="",F390="",G390=""),"",E390+F390-G390)</f>
        <v/>
      </c>
    </row>
    <row r="391">
      <c r="D391">
        <f>IF(C391="","",IFERROR(VLOOKUP(C391,Factors!$A$4:$B$9,2,FALSE),""))</f>
        <v/>
      </c>
      <c r="H391">
        <f>IF(OR(E391="",F391="",G391=""),"",E391+F391-G391)</f>
        <v/>
      </c>
    </row>
    <row r="392">
      <c r="D392">
        <f>IF(C392="","",IFERROR(VLOOKUP(C392,Factors!$A$4:$B$9,2,FALSE),""))</f>
        <v/>
      </c>
      <c r="H392">
        <f>IF(OR(E392="",F392="",G392=""),"",E392+F392-G392)</f>
        <v/>
      </c>
    </row>
    <row r="393">
      <c r="D393">
        <f>IF(C393="","",IFERROR(VLOOKUP(C393,Factors!$A$4:$B$9,2,FALSE),""))</f>
        <v/>
      </c>
      <c r="H393">
        <f>IF(OR(E393="",F393="",G393=""),"",E393+F393-G393)</f>
        <v/>
      </c>
    </row>
    <row r="394">
      <c r="D394">
        <f>IF(C394="","",IFERROR(VLOOKUP(C394,Factors!$A$4:$B$9,2,FALSE),""))</f>
        <v/>
      </c>
      <c r="H394">
        <f>IF(OR(E394="",F394="",G394=""),"",E394+F394-G394)</f>
        <v/>
      </c>
    </row>
    <row r="395">
      <c r="D395">
        <f>IF(C395="","",IFERROR(VLOOKUP(C395,Factors!$A$4:$B$9,2,FALSE),""))</f>
        <v/>
      </c>
      <c r="H395">
        <f>IF(OR(E395="",F395="",G395=""),"",E395+F395-G395)</f>
        <v/>
      </c>
    </row>
    <row r="396">
      <c r="D396">
        <f>IF(C396="","",IFERROR(VLOOKUP(C396,Factors!$A$4:$B$9,2,FALSE),""))</f>
        <v/>
      </c>
      <c r="H396">
        <f>IF(OR(E396="",F396="",G396=""),"",E396+F396-G396)</f>
        <v/>
      </c>
    </row>
    <row r="397">
      <c r="D397">
        <f>IF(C397="","",IFERROR(VLOOKUP(C397,Factors!$A$4:$B$9,2,FALSE),""))</f>
        <v/>
      </c>
      <c r="H397">
        <f>IF(OR(E397="",F397="",G397=""),"",E397+F397-G397)</f>
        <v/>
      </c>
    </row>
    <row r="398">
      <c r="D398">
        <f>IF(C398="","",IFERROR(VLOOKUP(C398,Factors!$A$4:$B$9,2,FALSE),""))</f>
        <v/>
      </c>
      <c r="H398">
        <f>IF(OR(E398="",F398="",G398=""),"",E398+F398-G398)</f>
        <v/>
      </c>
    </row>
    <row r="399">
      <c r="D399">
        <f>IF(C399="","",IFERROR(VLOOKUP(C399,Factors!$A$4:$B$9,2,FALSE),""))</f>
        <v/>
      </c>
      <c r="H399">
        <f>IF(OR(E399="",F399="",G399=""),"",E399+F399-G399)</f>
        <v/>
      </c>
    </row>
    <row r="400">
      <c r="D400">
        <f>IF(C400="","",IFERROR(VLOOKUP(C400,Factors!$A$4:$B$9,2,FALSE),""))</f>
        <v/>
      </c>
      <c r="H400">
        <f>IF(OR(E400="",F400="",G400=""),"",E400+F400-G400)</f>
        <v/>
      </c>
    </row>
    <row r="401">
      <c r="D401">
        <f>IF(C401="","",IFERROR(VLOOKUP(C401,Factors!$A$4:$B$9,2,FALSE),""))</f>
        <v/>
      </c>
      <c r="H401">
        <f>IF(OR(E401="",F401="",G401=""),"",E401+F401-G401)</f>
        <v/>
      </c>
    </row>
    <row r="402">
      <c r="D402">
        <f>IF(C402="","",IFERROR(VLOOKUP(C402,Factors!$A$4:$B$9,2,FALSE),""))</f>
        <v/>
      </c>
      <c r="H402">
        <f>IF(OR(E402="",F402="",G402=""),"",E402+F402-G402)</f>
        <v/>
      </c>
    </row>
    <row r="403">
      <c r="D403">
        <f>IF(C403="","",IFERROR(VLOOKUP(C403,Factors!$A$4:$B$9,2,FALSE),""))</f>
        <v/>
      </c>
      <c r="H403">
        <f>IF(OR(E403="",F403="",G403=""),"",E403+F403-G403)</f>
        <v/>
      </c>
    </row>
    <row r="404">
      <c r="D404">
        <f>IF(C404="","",IFERROR(VLOOKUP(C404,Factors!$A$4:$B$9,2,FALSE),""))</f>
        <v/>
      </c>
      <c r="H404">
        <f>IF(OR(E404="",F404="",G404=""),"",E404+F404-G404)</f>
        <v/>
      </c>
    </row>
    <row r="405">
      <c r="D405">
        <f>IF(C405="","",IFERROR(VLOOKUP(C405,Factors!$A$4:$B$9,2,FALSE),""))</f>
        <v/>
      </c>
      <c r="H405">
        <f>IF(OR(E405="",F405="",G405=""),"",E405+F405-G405)</f>
        <v/>
      </c>
    </row>
    <row r="406">
      <c r="D406">
        <f>IF(C406="","",IFERROR(VLOOKUP(C406,Factors!$A$4:$B$9,2,FALSE),""))</f>
        <v/>
      </c>
      <c r="H406">
        <f>IF(OR(E406="",F406="",G406=""),"",E406+F406-G406)</f>
        <v/>
      </c>
    </row>
    <row r="407">
      <c r="D407">
        <f>IF(C407="","",IFERROR(VLOOKUP(C407,Factors!$A$4:$B$9,2,FALSE),""))</f>
        <v/>
      </c>
      <c r="H407">
        <f>IF(OR(E407="",F407="",G407=""),"",E407+F407-G407)</f>
        <v/>
      </c>
    </row>
    <row r="408">
      <c r="D408">
        <f>IF(C408="","",IFERROR(VLOOKUP(C408,Factors!$A$4:$B$9,2,FALSE),""))</f>
        <v/>
      </c>
      <c r="H408">
        <f>IF(OR(E408="",F408="",G408=""),"",E408+F408-G408)</f>
        <v/>
      </c>
    </row>
    <row r="409">
      <c r="D409">
        <f>IF(C409="","",IFERROR(VLOOKUP(C409,Factors!$A$4:$B$9,2,FALSE),""))</f>
        <v/>
      </c>
      <c r="H409">
        <f>IF(OR(E409="",F409="",G409=""),"",E409+F409-G409)</f>
        <v/>
      </c>
    </row>
    <row r="410">
      <c r="D410">
        <f>IF(C410="","",IFERROR(VLOOKUP(C410,Factors!$A$4:$B$9,2,FALSE),""))</f>
        <v/>
      </c>
      <c r="H410">
        <f>IF(OR(E410="",F410="",G410=""),"",E410+F410-G410)</f>
        <v/>
      </c>
    </row>
    <row r="411">
      <c r="D411">
        <f>IF(C411="","",IFERROR(VLOOKUP(C411,Factors!$A$4:$B$9,2,FALSE),""))</f>
        <v/>
      </c>
      <c r="H411">
        <f>IF(OR(E411="",F411="",G411=""),"",E411+F411-G411)</f>
        <v/>
      </c>
    </row>
    <row r="412">
      <c r="D412">
        <f>IF(C412="","",IFERROR(VLOOKUP(C412,Factors!$A$4:$B$9,2,FALSE),""))</f>
        <v/>
      </c>
      <c r="H412">
        <f>IF(OR(E412="",F412="",G412=""),"",E412+F412-G412)</f>
        <v/>
      </c>
    </row>
    <row r="413">
      <c r="D413">
        <f>IF(C413="","",IFERROR(VLOOKUP(C413,Factors!$A$4:$B$9,2,FALSE),""))</f>
        <v/>
      </c>
      <c r="H413">
        <f>IF(OR(E413="",F413="",G413=""),"",E413+F413-G413)</f>
        <v/>
      </c>
    </row>
    <row r="414">
      <c r="D414">
        <f>IF(C414="","",IFERROR(VLOOKUP(C414,Factors!$A$4:$B$9,2,FALSE),""))</f>
        <v/>
      </c>
      <c r="H414">
        <f>IF(OR(E414="",F414="",G414=""),"",E414+F414-G414)</f>
        <v/>
      </c>
    </row>
    <row r="415">
      <c r="D415">
        <f>IF(C415="","",IFERROR(VLOOKUP(C415,Factors!$A$4:$B$9,2,FALSE),""))</f>
        <v/>
      </c>
      <c r="H415">
        <f>IF(OR(E415="",F415="",G415=""),"",E415+F415-G415)</f>
        <v/>
      </c>
    </row>
    <row r="416">
      <c r="D416">
        <f>IF(C416="","",IFERROR(VLOOKUP(C416,Factors!$A$4:$B$9,2,FALSE),""))</f>
        <v/>
      </c>
      <c r="H416">
        <f>IF(OR(E416="",F416="",G416=""),"",E416+F416-G416)</f>
        <v/>
      </c>
    </row>
    <row r="417">
      <c r="D417">
        <f>IF(C417="","",IFERROR(VLOOKUP(C417,Factors!$A$4:$B$9,2,FALSE),""))</f>
        <v/>
      </c>
      <c r="H417">
        <f>IF(OR(E417="",F417="",G417=""),"",E417+F417-G417)</f>
        <v/>
      </c>
    </row>
    <row r="418">
      <c r="D418">
        <f>IF(C418="","",IFERROR(VLOOKUP(C418,Factors!$A$4:$B$9,2,FALSE),""))</f>
        <v/>
      </c>
      <c r="H418">
        <f>IF(OR(E418="",F418="",G418=""),"",E418+F418-G418)</f>
        <v/>
      </c>
    </row>
    <row r="419">
      <c r="D419">
        <f>IF(C419="","",IFERROR(VLOOKUP(C419,Factors!$A$4:$B$9,2,FALSE),""))</f>
        <v/>
      </c>
      <c r="H419">
        <f>IF(OR(E419="",F419="",G419=""),"",E419+F419-G419)</f>
        <v/>
      </c>
    </row>
    <row r="420">
      <c r="D420">
        <f>IF(C420="","",IFERROR(VLOOKUP(C420,Factors!$A$4:$B$9,2,FALSE),""))</f>
        <v/>
      </c>
      <c r="H420">
        <f>IF(OR(E420="",F420="",G420=""),"",E420+F420-G420)</f>
        <v/>
      </c>
    </row>
    <row r="421">
      <c r="D421">
        <f>IF(C421="","",IFERROR(VLOOKUP(C421,Factors!$A$4:$B$9,2,FALSE),""))</f>
        <v/>
      </c>
      <c r="H421">
        <f>IF(OR(E421="",F421="",G421=""),"",E421+F421-G421)</f>
        <v/>
      </c>
    </row>
    <row r="422">
      <c r="D422">
        <f>IF(C422="","",IFERROR(VLOOKUP(C422,Factors!$A$4:$B$9,2,FALSE),""))</f>
        <v/>
      </c>
      <c r="H422">
        <f>IF(OR(E422="",F422="",G422=""),"",E422+F422-G422)</f>
        <v/>
      </c>
    </row>
    <row r="423">
      <c r="D423">
        <f>IF(C423="","",IFERROR(VLOOKUP(C423,Factors!$A$4:$B$9,2,FALSE),""))</f>
        <v/>
      </c>
      <c r="H423">
        <f>IF(OR(E423="",F423="",G423=""),"",E423+F423-G423)</f>
        <v/>
      </c>
    </row>
    <row r="424">
      <c r="D424">
        <f>IF(C424="","",IFERROR(VLOOKUP(C424,Factors!$A$4:$B$9,2,FALSE),""))</f>
        <v/>
      </c>
      <c r="H424">
        <f>IF(OR(E424="",F424="",G424=""),"",E424+F424-G424)</f>
        <v/>
      </c>
    </row>
    <row r="425">
      <c r="D425">
        <f>IF(C425="","",IFERROR(VLOOKUP(C425,Factors!$A$4:$B$9,2,FALSE),""))</f>
        <v/>
      </c>
      <c r="H425">
        <f>IF(OR(E425="",F425="",G425=""),"",E425+F425-G425)</f>
        <v/>
      </c>
    </row>
    <row r="426">
      <c r="D426">
        <f>IF(C426="","",IFERROR(VLOOKUP(C426,Factors!$A$4:$B$9,2,FALSE),""))</f>
        <v/>
      </c>
      <c r="H426">
        <f>IF(OR(E426="",F426="",G426=""),"",E426+F426-G426)</f>
        <v/>
      </c>
    </row>
    <row r="427">
      <c r="D427">
        <f>IF(C427="","",IFERROR(VLOOKUP(C427,Factors!$A$4:$B$9,2,FALSE),""))</f>
        <v/>
      </c>
      <c r="H427">
        <f>IF(OR(E427="",F427="",G427=""),"",E427+F427-G427)</f>
        <v/>
      </c>
    </row>
    <row r="428">
      <c r="D428">
        <f>IF(C428="","",IFERROR(VLOOKUP(C428,Factors!$A$4:$B$9,2,FALSE),""))</f>
        <v/>
      </c>
      <c r="H428">
        <f>IF(OR(E428="",F428="",G428=""),"",E428+F428-G428)</f>
        <v/>
      </c>
    </row>
    <row r="429">
      <c r="D429">
        <f>IF(C429="","",IFERROR(VLOOKUP(C429,Factors!$A$4:$B$9,2,FALSE),""))</f>
        <v/>
      </c>
      <c r="H429">
        <f>IF(OR(E429="",F429="",G429=""),"",E429+F429-G429)</f>
        <v/>
      </c>
    </row>
    <row r="430">
      <c r="D430">
        <f>IF(C430="","",IFERROR(VLOOKUP(C430,Factors!$A$4:$B$9,2,FALSE),""))</f>
        <v/>
      </c>
      <c r="H430">
        <f>IF(OR(E430="",F430="",G430=""),"",E430+F430-G430)</f>
        <v/>
      </c>
    </row>
    <row r="431">
      <c r="D431">
        <f>IF(C431="","",IFERROR(VLOOKUP(C431,Factors!$A$4:$B$9,2,FALSE),""))</f>
        <v/>
      </c>
      <c r="H431">
        <f>IF(OR(E431="",F431="",G431=""),"",E431+F431-G431)</f>
        <v/>
      </c>
    </row>
    <row r="432">
      <c r="D432">
        <f>IF(C432="","",IFERROR(VLOOKUP(C432,Factors!$A$4:$B$9,2,FALSE),""))</f>
        <v/>
      </c>
      <c r="H432">
        <f>IF(OR(E432="",F432="",G432=""),"",E432+F432-G432)</f>
        <v/>
      </c>
    </row>
    <row r="433">
      <c r="D433">
        <f>IF(C433="","",IFERROR(VLOOKUP(C433,Factors!$A$4:$B$9,2,FALSE),""))</f>
        <v/>
      </c>
      <c r="H433">
        <f>IF(OR(E433="",F433="",G433=""),"",E433+F433-G433)</f>
        <v/>
      </c>
    </row>
    <row r="434">
      <c r="D434">
        <f>IF(C434="","",IFERROR(VLOOKUP(C434,Factors!$A$4:$B$9,2,FALSE),""))</f>
        <v/>
      </c>
      <c r="H434">
        <f>IF(OR(E434="",F434="",G434=""),"",E434+F434-G434)</f>
        <v/>
      </c>
    </row>
    <row r="435">
      <c r="D435">
        <f>IF(C435="","",IFERROR(VLOOKUP(C435,Factors!$A$4:$B$9,2,FALSE),""))</f>
        <v/>
      </c>
      <c r="H435">
        <f>IF(OR(E435="",F435="",G435=""),"",E435+F435-G435)</f>
        <v/>
      </c>
    </row>
    <row r="436">
      <c r="D436">
        <f>IF(C436="","",IFERROR(VLOOKUP(C436,Factors!$A$4:$B$9,2,FALSE),""))</f>
        <v/>
      </c>
      <c r="H436">
        <f>IF(OR(E436="",F436="",G436=""),"",E436+F436-G436)</f>
        <v/>
      </c>
    </row>
    <row r="437">
      <c r="D437">
        <f>IF(C437="","",IFERROR(VLOOKUP(C437,Factors!$A$4:$B$9,2,FALSE),""))</f>
        <v/>
      </c>
      <c r="H437">
        <f>IF(OR(E437="",F437="",G437=""),"",E437+F437-G437)</f>
        <v/>
      </c>
    </row>
    <row r="438">
      <c r="D438">
        <f>IF(C438="","",IFERROR(VLOOKUP(C438,Factors!$A$4:$B$9,2,FALSE),""))</f>
        <v/>
      </c>
      <c r="H438">
        <f>IF(OR(E438="",F438="",G438=""),"",E438+F438-G438)</f>
        <v/>
      </c>
    </row>
    <row r="439">
      <c r="D439">
        <f>IF(C439="","",IFERROR(VLOOKUP(C439,Factors!$A$4:$B$9,2,FALSE),""))</f>
        <v/>
      </c>
      <c r="H439">
        <f>IF(OR(E439="",F439="",G439=""),"",E439+F439-G439)</f>
        <v/>
      </c>
    </row>
    <row r="440">
      <c r="D440">
        <f>IF(C440="","",IFERROR(VLOOKUP(C440,Factors!$A$4:$B$9,2,FALSE),""))</f>
        <v/>
      </c>
      <c r="H440">
        <f>IF(OR(E440="",F440="",G440=""),"",E440+F440-G440)</f>
        <v/>
      </c>
    </row>
    <row r="441">
      <c r="D441">
        <f>IF(C441="","",IFERROR(VLOOKUP(C441,Factors!$A$4:$B$9,2,FALSE),""))</f>
        <v/>
      </c>
      <c r="H441">
        <f>IF(OR(E441="",F441="",G441=""),"",E441+F441-G441)</f>
        <v/>
      </c>
    </row>
    <row r="442">
      <c r="D442">
        <f>IF(C442="","",IFERROR(VLOOKUP(C442,Factors!$A$4:$B$9,2,FALSE),""))</f>
        <v/>
      </c>
      <c r="H442">
        <f>IF(OR(E442="",F442="",G442=""),"",E442+F442-G442)</f>
        <v/>
      </c>
    </row>
    <row r="443">
      <c r="D443">
        <f>IF(C443="","",IFERROR(VLOOKUP(C443,Factors!$A$4:$B$9,2,FALSE),""))</f>
        <v/>
      </c>
      <c r="H443">
        <f>IF(OR(E443="",F443="",G443=""),"",E443+F443-G443)</f>
        <v/>
      </c>
    </row>
    <row r="444">
      <c r="D444">
        <f>IF(C444="","",IFERROR(VLOOKUP(C444,Factors!$A$4:$B$9,2,FALSE),""))</f>
        <v/>
      </c>
      <c r="H444">
        <f>IF(OR(E444="",F444="",G444=""),"",E444+F444-G444)</f>
        <v/>
      </c>
    </row>
    <row r="445">
      <c r="D445">
        <f>IF(C445="","",IFERROR(VLOOKUP(C445,Factors!$A$4:$B$9,2,FALSE),""))</f>
        <v/>
      </c>
      <c r="H445">
        <f>IF(OR(E445="",F445="",G445=""),"",E445+F445-G445)</f>
        <v/>
      </c>
    </row>
    <row r="446">
      <c r="D446">
        <f>IF(C446="","",IFERROR(VLOOKUP(C446,Factors!$A$4:$B$9,2,FALSE),""))</f>
        <v/>
      </c>
      <c r="H446">
        <f>IF(OR(E446="",F446="",G446=""),"",E446+F446-G446)</f>
        <v/>
      </c>
    </row>
    <row r="447">
      <c r="D447">
        <f>IF(C447="","",IFERROR(VLOOKUP(C447,Factors!$A$4:$B$9,2,FALSE),""))</f>
        <v/>
      </c>
      <c r="H447">
        <f>IF(OR(E447="",F447="",G447=""),"",E447+F447-G447)</f>
        <v/>
      </c>
    </row>
    <row r="448">
      <c r="D448">
        <f>IF(C448="","",IFERROR(VLOOKUP(C448,Factors!$A$4:$B$9,2,FALSE),""))</f>
        <v/>
      </c>
      <c r="H448">
        <f>IF(OR(E448="",F448="",G448=""),"",E448+F448-G448)</f>
        <v/>
      </c>
    </row>
    <row r="449">
      <c r="D449">
        <f>IF(C449="","",IFERROR(VLOOKUP(C449,Factors!$A$4:$B$9,2,FALSE),""))</f>
        <v/>
      </c>
      <c r="H449">
        <f>IF(OR(E449="",F449="",G449=""),"",E449+F449-G449)</f>
        <v/>
      </c>
    </row>
    <row r="450">
      <c r="D450">
        <f>IF(C450="","",IFERROR(VLOOKUP(C450,Factors!$A$4:$B$9,2,FALSE),""))</f>
        <v/>
      </c>
      <c r="H450">
        <f>IF(OR(E450="",F450="",G450=""),"",E450+F450-G450)</f>
        <v/>
      </c>
    </row>
    <row r="451">
      <c r="D451">
        <f>IF(C451="","",IFERROR(VLOOKUP(C451,Factors!$A$4:$B$9,2,FALSE),""))</f>
        <v/>
      </c>
      <c r="H451">
        <f>IF(OR(E451="",F451="",G451=""),"",E451+F451-G451)</f>
        <v/>
      </c>
    </row>
    <row r="452">
      <c r="D452">
        <f>IF(C452="","",IFERROR(VLOOKUP(C452,Factors!$A$4:$B$9,2,FALSE),""))</f>
        <v/>
      </c>
      <c r="H452">
        <f>IF(OR(E452="",F452="",G452=""),"",E452+F452-G452)</f>
        <v/>
      </c>
    </row>
    <row r="453">
      <c r="D453">
        <f>IF(C453="","",IFERROR(VLOOKUP(C453,Factors!$A$4:$B$9,2,FALSE),""))</f>
        <v/>
      </c>
      <c r="H453">
        <f>IF(OR(E453="",F453="",G453=""),"",E453+F453-G453)</f>
        <v/>
      </c>
    </row>
    <row r="454">
      <c r="D454">
        <f>IF(C454="","",IFERROR(VLOOKUP(C454,Factors!$A$4:$B$9,2,FALSE),""))</f>
        <v/>
      </c>
      <c r="H454">
        <f>IF(OR(E454="",F454="",G454=""),"",E454+F454-G454)</f>
        <v/>
      </c>
    </row>
    <row r="455">
      <c r="D455">
        <f>IF(C455="","",IFERROR(VLOOKUP(C455,Factors!$A$4:$B$9,2,FALSE),""))</f>
        <v/>
      </c>
      <c r="H455">
        <f>IF(OR(E455="",F455="",G455=""),"",E455+F455-G455)</f>
        <v/>
      </c>
    </row>
    <row r="456">
      <c r="D456">
        <f>IF(C456="","",IFERROR(VLOOKUP(C456,Factors!$A$4:$B$9,2,FALSE),""))</f>
        <v/>
      </c>
      <c r="H456">
        <f>IF(OR(E456="",F456="",G456=""),"",E456+F456-G456)</f>
        <v/>
      </c>
    </row>
    <row r="457">
      <c r="D457">
        <f>IF(C457="","",IFERROR(VLOOKUP(C457,Factors!$A$4:$B$9,2,FALSE),""))</f>
        <v/>
      </c>
      <c r="H457">
        <f>IF(OR(E457="",F457="",G457=""),"",E457+F457-G457)</f>
        <v/>
      </c>
    </row>
    <row r="458">
      <c r="D458">
        <f>IF(C458="","",IFERROR(VLOOKUP(C458,Factors!$A$4:$B$9,2,FALSE),""))</f>
        <v/>
      </c>
      <c r="H458">
        <f>IF(OR(E458="",F458="",G458=""),"",E458+F458-G458)</f>
        <v/>
      </c>
    </row>
    <row r="459">
      <c r="D459">
        <f>IF(C459="","",IFERROR(VLOOKUP(C459,Factors!$A$4:$B$9,2,FALSE),""))</f>
        <v/>
      </c>
      <c r="H459">
        <f>IF(OR(E459="",F459="",G459=""),"",E459+F459-G459)</f>
        <v/>
      </c>
    </row>
    <row r="460">
      <c r="D460">
        <f>IF(C460="","",IFERROR(VLOOKUP(C460,Factors!$A$4:$B$9,2,FALSE),""))</f>
        <v/>
      </c>
      <c r="H460">
        <f>IF(OR(E460="",F460="",G460=""),"",E460+F460-G460)</f>
        <v/>
      </c>
    </row>
    <row r="461">
      <c r="D461">
        <f>IF(C461="","",IFERROR(VLOOKUP(C461,Factors!$A$4:$B$9,2,FALSE),""))</f>
        <v/>
      </c>
      <c r="H461">
        <f>IF(OR(E461="",F461="",G461=""),"",E461+F461-G461)</f>
        <v/>
      </c>
    </row>
    <row r="462">
      <c r="D462">
        <f>IF(C462="","",IFERROR(VLOOKUP(C462,Factors!$A$4:$B$9,2,FALSE),""))</f>
        <v/>
      </c>
      <c r="H462">
        <f>IF(OR(E462="",F462="",G462=""),"",E462+F462-G462)</f>
        <v/>
      </c>
    </row>
    <row r="463">
      <c r="D463">
        <f>IF(C463="","",IFERROR(VLOOKUP(C463,Factors!$A$4:$B$9,2,FALSE),""))</f>
        <v/>
      </c>
      <c r="H463">
        <f>IF(OR(E463="",F463="",G463=""),"",E463+F463-G463)</f>
        <v/>
      </c>
    </row>
    <row r="464">
      <c r="D464">
        <f>IF(C464="","",IFERROR(VLOOKUP(C464,Factors!$A$4:$B$9,2,FALSE),""))</f>
        <v/>
      </c>
      <c r="H464">
        <f>IF(OR(E464="",F464="",G464=""),"",E464+F464-G464)</f>
        <v/>
      </c>
    </row>
    <row r="465">
      <c r="D465">
        <f>IF(C465="","",IFERROR(VLOOKUP(C465,Factors!$A$4:$B$9,2,FALSE),""))</f>
        <v/>
      </c>
      <c r="H465">
        <f>IF(OR(E465="",F465="",G465=""),"",E465+F465-G465)</f>
        <v/>
      </c>
    </row>
    <row r="466">
      <c r="D466">
        <f>IF(C466="","",IFERROR(VLOOKUP(C466,Factors!$A$4:$B$9,2,FALSE),""))</f>
        <v/>
      </c>
      <c r="H466">
        <f>IF(OR(E466="",F466="",G466=""),"",E466+F466-G466)</f>
        <v/>
      </c>
    </row>
    <row r="467">
      <c r="D467">
        <f>IF(C467="","",IFERROR(VLOOKUP(C467,Factors!$A$4:$B$9,2,FALSE),""))</f>
        <v/>
      </c>
      <c r="H467">
        <f>IF(OR(E467="",F467="",G467=""),"",E467+F467-G467)</f>
        <v/>
      </c>
    </row>
    <row r="468">
      <c r="D468">
        <f>IF(C468="","",IFERROR(VLOOKUP(C468,Factors!$A$4:$B$9,2,FALSE),""))</f>
        <v/>
      </c>
      <c r="H468">
        <f>IF(OR(E468="",F468="",G468=""),"",E468+F468-G468)</f>
        <v/>
      </c>
    </row>
    <row r="469">
      <c r="D469">
        <f>IF(C469="","",IFERROR(VLOOKUP(C469,Factors!$A$4:$B$9,2,FALSE),""))</f>
        <v/>
      </c>
      <c r="H469">
        <f>IF(OR(E469="",F469="",G469=""),"",E469+F469-G469)</f>
        <v/>
      </c>
    </row>
    <row r="470">
      <c r="D470">
        <f>IF(C470="","",IFERROR(VLOOKUP(C470,Factors!$A$4:$B$9,2,FALSE),""))</f>
        <v/>
      </c>
      <c r="H470">
        <f>IF(OR(E470="",F470="",G470=""),"",E470+F470-G470)</f>
        <v/>
      </c>
    </row>
    <row r="471">
      <c r="D471">
        <f>IF(C471="","",IFERROR(VLOOKUP(C471,Factors!$A$4:$B$9,2,FALSE),""))</f>
        <v/>
      </c>
      <c r="H471">
        <f>IF(OR(E471="",F471="",G471=""),"",E471+F471-G471)</f>
        <v/>
      </c>
    </row>
    <row r="472">
      <c r="D472">
        <f>IF(C472="","",IFERROR(VLOOKUP(C472,Factors!$A$4:$B$9,2,FALSE),""))</f>
        <v/>
      </c>
      <c r="H472">
        <f>IF(OR(E472="",F472="",G472=""),"",E472+F472-G472)</f>
        <v/>
      </c>
    </row>
    <row r="473">
      <c r="D473">
        <f>IF(C473="","",IFERROR(VLOOKUP(C473,Factors!$A$4:$B$9,2,FALSE),""))</f>
        <v/>
      </c>
      <c r="H473">
        <f>IF(OR(E473="",F473="",G473=""),"",E473+F473-G473)</f>
        <v/>
      </c>
    </row>
    <row r="474">
      <c r="D474">
        <f>IF(C474="","",IFERROR(VLOOKUP(C474,Factors!$A$4:$B$9,2,FALSE),""))</f>
        <v/>
      </c>
      <c r="H474">
        <f>IF(OR(E474="",F474="",G474=""),"",E474+F474-G474)</f>
        <v/>
      </c>
    </row>
    <row r="475">
      <c r="D475">
        <f>IF(C475="","",IFERROR(VLOOKUP(C475,Factors!$A$4:$B$9,2,FALSE),""))</f>
        <v/>
      </c>
      <c r="H475">
        <f>IF(OR(E475="",F475="",G475=""),"",E475+F475-G475)</f>
        <v/>
      </c>
    </row>
    <row r="476">
      <c r="D476">
        <f>IF(C476="","",IFERROR(VLOOKUP(C476,Factors!$A$4:$B$9,2,FALSE),""))</f>
        <v/>
      </c>
      <c r="H476">
        <f>IF(OR(E476="",F476="",G476=""),"",E476+F476-G476)</f>
        <v/>
      </c>
    </row>
    <row r="477">
      <c r="D477">
        <f>IF(C477="","",IFERROR(VLOOKUP(C477,Factors!$A$4:$B$9,2,FALSE),""))</f>
        <v/>
      </c>
      <c r="H477">
        <f>IF(OR(E477="",F477="",G477=""),"",E477+F477-G477)</f>
        <v/>
      </c>
    </row>
    <row r="478">
      <c r="D478">
        <f>IF(C478="","",IFERROR(VLOOKUP(C478,Factors!$A$4:$B$9,2,FALSE),""))</f>
        <v/>
      </c>
      <c r="H478">
        <f>IF(OR(E478="",F478="",G478=""),"",E478+F478-G478)</f>
        <v/>
      </c>
    </row>
    <row r="479">
      <c r="D479">
        <f>IF(C479="","",IFERROR(VLOOKUP(C479,Factors!$A$4:$B$9,2,FALSE),""))</f>
        <v/>
      </c>
      <c r="H479">
        <f>IF(OR(E479="",F479="",G479=""),"",E479+F479-G479)</f>
        <v/>
      </c>
    </row>
    <row r="480">
      <c r="D480">
        <f>IF(C480="","",IFERROR(VLOOKUP(C480,Factors!$A$4:$B$9,2,FALSE),""))</f>
        <v/>
      </c>
      <c r="H480">
        <f>IF(OR(E480="",F480="",G480=""),"",E480+F480-G480)</f>
        <v/>
      </c>
    </row>
    <row r="481">
      <c r="D481">
        <f>IF(C481="","",IFERROR(VLOOKUP(C481,Factors!$A$4:$B$9,2,FALSE),""))</f>
        <v/>
      </c>
      <c r="H481">
        <f>IF(OR(E481="",F481="",G481=""),"",E481+F481-G481)</f>
        <v/>
      </c>
    </row>
    <row r="482">
      <c r="D482">
        <f>IF(C482="","",IFERROR(VLOOKUP(C482,Factors!$A$4:$B$9,2,FALSE),""))</f>
        <v/>
      </c>
      <c r="H482">
        <f>IF(OR(E482="",F482="",G482=""),"",E482+F482-G482)</f>
        <v/>
      </c>
    </row>
    <row r="483">
      <c r="D483">
        <f>IF(C483="","",IFERROR(VLOOKUP(C483,Factors!$A$4:$B$9,2,FALSE),""))</f>
        <v/>
      </c>
      <c r="H483">
        <f>IF(OR(E483="",F483="",G483=""),"",E483+F483-G483)</f>
        <v/>
      </c>
    </row>
    <row r="484">
      <c r="D484">
        <f>IF(C484="","",IFERROR(VLOOKUP(C484,Factors!$A$4:$B$9,2,FALSE),""))</f>
        <v/>
      </c>
      <c r="H484">
        <f>IF(OR(E484="",F484="",G484=""),"",E484+F484-G484)</f>
        <v/>
      </c>
    </row>
    <row r="485">
      <c r="D485">
        <f>IF(C485="","",IFERROR(VLOOKUP(C485,Factors!$A$4:$B$9,2,FALSE),""))</f>
        <v/>
      </c>
      <c r="H485">
        <f>IF(OR(E485="",F485="",G485=""),"",E485+F485-G485)</f>
        <v/>
      </c>
    </row>
    <row r="486">
      <c r="D486">
        <f>IF(C486="","",IFERROR(VLOOKUP(C486,Factors!$A$4:$B$9,2,FALSE),""))</f>
        <v/>
      </c>
      <c r="H486">
        <f>IF(OR(E486="",F486="",G486=""),"",E486+F486-G486)</f>
        <v/>
      </c>
    </row>
    <row r="487">
      <c r="D487">
        <f>IF(C487="","",IFERROR(VLOOKUP(C487,Factors!$A$4:$B$9,2,FALSE),""))</f>
        <v/>
      </c>
      <c r="H487">
        <f>IF(OR(E487="",F487="",G487=""),"",E487+F487-G487)</f>
        <v/>
      </c>
    </row>
    <row r="488">
      <c r="D488">
        <f>IF(C488="","",IFERROR(VLOOKUP(C488,Factors!$A$4:$B$9,2,FALSE),""))</f>
        <v/>
      </c>
      <c r="H488">
        <f>IF(OR(E488="",F488="",G488=""),"",E488+F488-G488)</f>
        <v/>
      </c>
    </row>
    <row r="489">
      <c r="D489">
        <f>IF(C489="","",IFERROR(VLOOKUP(C489,Factors!$A$4:$B$9,2,FALSE),""))</f>
        <v/>
      </c>
      <c r="H489">
        <f>IF(OR(E489="",F489="",G489=""),"",E489+F489-G489)</f>
        <v/>
      </c>
    </row>
    <row r="490">
      <c r="D490">
        <f>IF(C490="","",IFERROR(VLOOKUP(C490,Factors!$A$4:$B$9,2,FALSE),""))</f>
        <v/>
      </c>
      <c r="H490">
        <f>IF(OR(E490="",F490="",G490=""),"",E490+F490-G490)</f>
        <v/>
      </c>
    </row>
    <row r="491">
      <c r="D491">
        <f>IF(C491="","",IFERROR(VLOOKUP(C491,Factors!$A$4:$B$9,2,FALSE),""))</f>
        <v/>
      </c>
      <c r="H491">
        <f>IF(OR(E491="",F491="",G491=""),"",E491+F491-G491)</f>
        <v/>
      </c>
    </row>
    <row r="492">
      <c r="D492">
        <f>IF(C492="","",IFERROR(VLOOKUP(C492,Factors!$A$4:$B$9,2,FALSE),""))</f>
        <v/>
      </c>
      <c r="H492">
        <f>IF(OR(E492="",F492="",G492=""),"",E492+F492-G492)</f>
        <v/>
      </c>
    </row>
    <row r="493">
      <c r="D493">
        <f>IF(C493="","",IFERROR(VLOOKUP(C493,Factors!$A$4:$B$9,2,FALSE),""))</f>
        <v/>
      </c>
      <c r="H493">
        <f>IF(OR(E493="",F493="",G493=""),"",E493+F493-G493)</f>
        <v/>
      </c>
    </row>
    <row r="494">
      <c r="D494">
        <f>IF(C494="","",IFERROR(VLOOKUP(C494,Factors!$A$4:$B$9,2,FALSE),""))</f>
        <v/>
      </c>
      <c r="H494">
        <f>IF(OR(E494="",F494="",G494=""),"",E494+F494-G494)</f>
        <v/>
      </c>
    </row>
    <row r="495">
      <c r="D495">
        <f>IF(C495="","",IFERROR(VLOOKUP(C495,Factors!$A$4:$B$9,2,FALSE),""))</f>
        <v/>
      </c>
      <c r="H495">
        <f>IF(OR(E495="",F495="",G495=""),"",E495+F495-G495)</f>
        <v/>
      </c>
    </row>
    <row r="496">
      <c r="D496">
        <f>IF(C496="","",IFERROR(VLOOKUP(C496,Factors!$A$4:$B$9,2,FALSE),""))</f>
        <v/>
      </c>
      <c r="H496">
        <f>IF(OR(E496="",F496="",G496=""),"",E496+F496-G496)</f>
        <v/>
      </c>
    </row>
    <row r="497">
      <c r="D497">
        <f>IF(C497="","",IFERROR(VLOOKUP(C497,Factors!$A$4:$B$9,2,FALSE),""))</f>
        <v/>
      </c>
      <c r="H497">
        <f>IF(OR(E497="",F497="",G497=""),"",E497+F497-G497)</f>
        <v/>
      </c>
    </row>
    <row r="498">
      <c r="D498">
        <f>IF(C498="","",IFERROR(VLOOKUP(C498,Factors!$A$4:$B$9,2,FALSE),""))</f>
        <v/>
      </c>
      <c r="H498">
        <f>IF(OR(E498="",F498="",G498=""),"",E498+F498-G498)</f>
        <v/>
      </c>
    </row>
    <row r="499">
      <c r="D499">
        <f>IF(C499="","",IFERROR(VLOOKUP(C499,Factors!$A$4:$B$9,2,FALSE),""))</f>
        <v/>
      </c>
      <c r="H499">
        <f>IF(OR(E499="",F499="",G499=""),"",E499+F499-G499)</f>
        <v/>
      </c>
    </row>
    <row r="500">
      <c r="D500">
        <f>IF(C500="","",IFERROR(VLOOKUP(C500,Factors!$A$4:$B$9,2,FALSE),""))</f>
        <v/>
      </c>
      <c r="H500">
        <f>IF(OR(E500="",F500="",G500=""),"",E500+F500-G500)</f>
        <v/>
      </c>
    </row>
  </sheetData>
  <mergeCells count="1">
    <mergeCell ref="A1:L1"/>
  </mergeCells>
  <dataValidations count="1">
    <dataValidation sqref="C3:C500" showDropDown="0" showInputMessage="0" showErrorMessage="0" allowBlank="1" type="list">
      <formula1>"Diesel,Furnace oil,Kerosene,LPG,Natural gas,Coal (other bituminous)"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2" customWidth="1" min="3" max="3"/>
    <col width="13" customWidth="1" min="4" max="4"/>
    <col width="18" customWidth="1" min="5" max="5"/>
    <col width="24" customWidth="1" min="6" max="6"/>
    <col width="30" customWidth="1" min="7" max="7"/>
    <col width="18" customWidth="1" min="8" max="8"/>
    <col width="18" customWidth="1" min="9" max="9"/>
    <col width="30" customWidth="1" min="10" max="10"/>
  </cols>
  <sheetData>
    <row r="1" ht="32" customHeight="1">
      <c r="A1" s="2" t="inlineStr">
        <is>
          <t>One row per site, month and source. Grid electricity takes the CEA factor for the activity year (Factors sheet). Electricity from your own diesel generators is already in Fuel — do not add it here.</t>
        </is>
      </c>
    </row>
    <row r="2" ht="30" customHeight="1">
      <c r="A2" s="5" t="inlineStr">
        <is>
          <t>Site ID</t>
        </is>
      </c>
      <c r="B2" s="5" t="inlineStr">
        <is>
          <t>Month (YYYY-MM)</t>
        </is>
      </c>
      <c r="C2" s="5" t="inlineStr">
        <is>
          <t>Source</t>
        </is>
      </c>
      <c r="D2" s="5" t="inlineStr">
        <is>
          <t>kWh</t>
        </is>
      </c>
      <c r="E2" s="5" t="inlineStr">
        <is>
          <t>Renewable certificates or green tariff (kWh)</t>
        </is>
      </c>
      <c r="F2" s="5" t="inlineStr">
        <is>
          <t>Meter or bill reference</t>
        </is>
      </c>
      <c r="G2" s="5" t="inlineStr">
        <is>
          <t>Evidence</t>
        </is>
      </c>
      <c r="H2" s="5" t="inlineStr">
        <is>
          <t>Entered by</t>
        </is>
      </c>
      <c r="I2" s="5" t="inlineStr">
        <is>
          <t>Approved by</t>
        </is>
      </c>
      <c r="J2" s="5" t="inlineStr">
        <is>
          <t>Notes</t>
        </is>
      </c>
    </row>
    <row r="3">
      <c r="A3" t="inlineStr">
        <is>
          <t>S1</t>
        </is>
      </c>
      <c r="B3" t="inlineStr">
        <is>
          <t>2025-04</t>
        </is>
      </c>
      <c r="C3" t="inlineStr">
        <is>
          <t>Grid</t>
        </is>
      </c>
      <c r="D3" t="n">
        <v>10000</v>
      </c>
      <c r="E3" t="n">
        <v>0</v>
      </c>
      <c r="F3" t="inlineStr">
        <is>
          <t>Bill 7781230</t>
        </is>
      </c>
      <c r="G3" t="inlineStr">
        <is>
          <t>Bill PDF in folder 2025-04</t>
        </is>
      </c>
      <c r="H3" t="inlineStr">
        <is>
          <t>Admin executive</t>
        </is>
      </c>
      <c r="I3" t="inlineStr">
        <is>
          <t>Plant head</t>
        </is>
      </c>
      <c r="J3" t="inlineStr">
        <is>
          <t>Example row</t>
        </is>
      </c>
    </row>
  </sheetData>
  <mergeCells count="1">
    <mergeCell ref="A1:J1"/>
  </mergeCells>
  <dataValidations count="1">
    <dataValidation sqref="C3:C500" showDropDown="0" showInputMessage="0" showErrorMessage="0" allowBlank="1" type="list">
      <formula1>"Grid,Captive solar,Open access renewable,Other"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0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2" customWidth="1" min="7" max="7"/>
    <col width="14" customWidth="1" min="8" max="8"/>
    <col width="13" customWidth="1" min="9" max="9"/>
    <col width="14" customWidth="1" min="10" max="10"/>
    <col width="30" customWidth="1" min="11" max="11"/>
    <col width="18" customWidth="1" min="12" max="12"/>
    <col width="18" customWidth="1" min="13" max="13"/>
  </cols>
  <sheetData>
    <row r="1" ht="32" customHeight="1">
      <c r="A1" s="2" t="inlineStr">
        <is>
          <t>Withdrawal by source, as BRSR Principle 6 asks. Consumption = total withdrawal − discharge.</t>
        </is>
      </c>
    </row>
    <row r="2" ht="30" customHeight="1">
      <c r="A2" s="5" t="inlineStr">
        <is>
          <t>Site ID</t>
        </is>
      </c>
      <c r="B2" s="5" t="inlineStr">
        <is>
          <t>Month (YYYY-MM)</t>
        </is>
      </c>
      <c r="C2" s="5" t="inlineStr">
        <is>
          <t>Groundwater (KL)</t>
        </is>
      </c>
      <c r="D2" s="5" t="inlineStr">
        <is>
          <t>Surface water (KL)</t>
        </is>
      </c>
      <c r="E2" s="5" t="inlineStr">
        <is>
          <t>Third-party water (KL)</t>
        </is>
      </c>
      <c r="F2" s="5" t="inlineStr">
        <is>
          <t>Seawater / desalinated (KL)</t>
        </is>
      </c>
      <c r="G2" s="5" t="inlineStr">
        <is>
          <t>Other (KL)</t>
        </is>
      </c>
      <c r="H2" s="5" t="inlineStr">
        <is>
          <t>Total withdrawal (KL)</t>
        </is>
      </c>
      <c r="I2" s="5" t="inlineStr">
        <is>
          <t>Discharge (KL)</t>
        </is>
      </c>
      <c r="J2" s="5" t="inlineStr">
        <is>
          <t>Consumption (KL)</t>
        </is>
      </c>
      <c r="K2" s="5" t="inlineStr">
        <is>
          <t>Evidence</t>
        </is>
      </c>
      <c r="L2" s="5" t="inlineStr">
        <is>
          <t>Entered by</t>
        </is>
      </c>
      <c r="M2" s="5" t="inlineStr">
        <is>
          <t>Approved by</t>
        </is>
      </c>
    </row>
    <row r="3">
      <c r="A3" t="inlineStr">
        <is>
          <t>S1</t>
        </is>
      </c>
      <c r="B3" t="inlineStr">
        <is>
          <t>2025-04</t>
        </is>
      </c>
      <c r="C3" t="n">
        <v>500</v>
      </c>
      <c r="D3" t="n">
        <v>200</v>
      </c>
      <c r="E3" t="n">
        <v>300</v>
      </c>
      <c r="F3" t="n">
        <v>0</v>
      </c>
      <c r="G3" t="n">
        <v>0</v>
      </c>
      <c r="H3">
        <f>IF(COUNT(C3:G3)=0,"",SUM(C3:G3))</f>
        <v/>
      </c>
      <c r="I3" t="n">
        <v>350</v>
      </c>
      <c r="J3">
        <f>IF(OR(H3="",I3=""),"",H3-I3)</f>
        <v/>
      </c>
      <c r="K3" t="inlineStr">
        <is>
          <t>Meter photos; tanker bills</t>
        </is>
      </c>
      <c r="L3" t="inlineStr">
        <is>
          <t>Plant engineer</t>
        </is>
      </c>
      <c r="M3" t="inlineStr">
        <is>
          <t>Plant head</t>
        </is>
      </c>
    </row>
    <row r="4">
      <c r="H4">
        <f>IF(COUNT(C4:G4)=0,"",SUM(C4:G4))</f>
        <v/>
      </c>
      <c r="J4">
        <f>IF(OR(H4="",I4=""),"",H4-I4)</f>
        <v/>
      </c>
    </row>
    <row r="5">
      <c r="H5">
        <f>IF(COUNT(C5:G5)=0,"",SUM(C5:G5))</f>
        <v/>
      </c>
      <c r="J5">
        <f>IF(OR(H5="",I5=""),"",H5-I5)</f>
        <v/>
      </c>
    </row>
    <row r="6">
      <c r="H6">
        <f>IF(COUNT(C6:G6)=0,"",SUM(C6:G6))</f>
        <v/>
      </c>
      <c r="J6">
        <f>IF(OR(H6="",I6=""),"",H6-I6)</f>
        <v/>
      </c>
    </row>
    <row r="7">
      <c r="H7">
        <f>IF(COUNT(C7:G7)=0,"",SUM(C7:G7))</f>
        <v/>
      </c>
      <c r="J7">
        <f>IF(OR(H7="",I7=""),"",H7-I7)</f>
        <v/>
      </c>
    </row>
    <row r="8">
      <c r="H8">
        <f>IF(COUNT(C8:G8)=0,"",SUM(C8:G8))</f>
        <v/>
      </c>
      <c r="J8">
        <f>IF(OR(H8="",I8=""),"",H8-I8)</f>
        <v/>
      </c>
    </row>
    <row r="9">
      <c r="H9">
        <f>IF(COUNT(C9:G9)=0,"",SUM(C9:G9))</f>
        <v/>
      </c>
      <c r="J9">
        <f>IF(OR(H9="",I9=""),"",H9-I9)</f>
        <v/>
      </c>
    </row>
    <row r="10">
      <c r="H10">
        <f>IF(COUNT(C10:G10)=0,"",SUM(C10:G10))</f>
        <v/>
      </c>
      <c r="J10">
        <f>IF(OR(H10="",I10=""),"",H10-I10)</f>
        <v/>
      </c>
    </row>
    <row r="11">
      <c r="H11">
        <f>IF(COUNT(C11:G11)=0,"",SUM(C11:G11))</f>
        <v/>
      </c>
      <c r="J11">
        <f>IF(OR(H11="",I11=""),"",H11-I11)</f>
        <v/>
      </c>
    </row>
    <row r="12">
      <c r="H12">
        <f>IF(COUNT(C12:G12)=0,"",SUM(C12:G12))</f>
        <v/>
      </c>
      <c r="J12">
        <f>IF(OR(H12="",I12=""),"",H12-I12)</f>
        <v/>
      </c>
    </row>
    <row r="13">
      <c r="H13">
        <f>IF(COUNT(C13:G13)=0,"",SUM(C13:G13))</f>
        <v/>
      </c>
      <c r="J13">
        <f>IF(OR(H13="",I13=""),"",H13-I13)</f>
        <v/>
      </c>
    </row>
    <row r="14">
      <c r="H14">
        <f>IF(COUNT(C14:G14)=0,"",SUM(C14:G14))</f>
        <v/>
      </c>
      <c r="J14">
        <f>IF(OR(H14="",I14=""),"",H14-I14)</f>
        <v/>
      </c>
    </row>
    <row r="15">
      <c r="H15">
        <f>IF(COUNT(C15:G15)=0,"",SUM(C15:G15))</f>
        <v/>
      </c>
      <c r="J15">
        <f>IF(OR(H15="",I15=""),"",H15-I15)</f>
        <v/>
      </c>
    </row>
    <row r="16">
      <c r="H16">
        <f>IF(COUNT(C16:G16)=0,"",SUM(C16:G16))</f>
        <v/>
      </c>
      <c r="J16">
        <f>IF(OR(H16="",I16=""),"",H16-I16)</f>
        <v/>
      </c>
    </row>
    <row r="17">
      <c r="H17">
        <f>IF(COUNT(C17:G17)=0,"",SUM(C17:G17))</f>
        <v/>
      </c>
      <c r="J17">
        <f>IF(OR(H17="",I17=""),"",H17-I17)</f>
        <v/>
      </c>
    </row>
    <row r="18">
      <c r="H18">
        <f>IF(COUNT(C18:G18)=0,"",SUM(C18:G18))</f>
        <v/>
      </c>
      <c r="J18">
        <f>IF(OR(H18="",I18=""),"",H18-I18)</f>
        <v/>
      </c>
    </row>
    <row r="19">
      <c r="H19">
        <f>IF(COUNT(C19:G19)=0,"",SUM(C19:G19))</f>
        <v/>
      </c>
      <c r="J19">
        <f>IF(OR(H19="",I19=""),"",H19-I19)</f>
        <v/>
      </c>
    </row>
    <row r="20">
      <c r="H20">
        <f>IF(COUNT(C20:G20)=0,"",SUM(C20:G20))</f>
        <v/>
      </c>
      <c r="J20">
        <f>IF(OR(H20="",I20=""),"",H20-I20)</f>
        <v/>
      </c>
    </row>
    <row r="21">
      <c r="H21">
        <f>IF(COUNT(C21:G21)=0,"",SUM(C21:G21))</f>
        <v/>
      </c>
      <c r="J21">
        <f>IF(OR(H21="",I21=""),"",H21-I21)</f>
        <v/>
      </c>
    </row>
    <row r="22">
      <c r="H22">
        <f>IF(COUNT(C22:G22)=0,"",SUM(C22:G22))</f>
        <v/>
      </c>
      <c r="J22">
        <f>IF(OR(H22="",I22=""),"",H22-I22)</f>
        <v/>
      </c>
    </row>
    <row r="23">
      <c r="H23">
        <f>IF(COUNT(C23:G23)=0,"",SUM(C23:G23))</f>
        <v/>
      </c>
      <c r="J23">
        <f>IF(OR(H23="",I23=""),"",H23-I23)</f>
        <v/>
      </c>
    </row>
    <row r="24">
      <c r="H24">
        <f>IF(COUNT(C24:G24)=0,"",SUM(C24:G24))</f>
        <v/>
      </c>
      <c r="J24">
        <f>IF(OR(H24="",I24=""),"",H24-I24)</f>
        <v/>
      </c>
    </row>
    <row r="25">
      <c r="H25">
        <f>IF(COUNT(C25:G25)=0,"",SUM(C25:G25))</f>
        <v/>
      </c>
      <c r="J25">
        <f>IF(OR(H25="",I25=""),"",H25-I25)</f>
        <v/>
      </c>
    </row>
    <row r="26">
      <c r="H26">
        <f>IF(COUNT(C26:G26)=0,"",SUM(C26:G26))</f>
        <v/>
      </c>
      <c r="J26">
        <f>IF(OR(H26="",I26=""),"",H26-I26)</f>
        <v/>
      </c>
    </row>
    <row r="27">
      <c r="H27">
        <f>IF(COUNT(C27:G27)=0,"",SUM(C27:G27))</f>
        <v/>
      </c>
      <c r="J27">
        <f>IF(OR(H27="",I27=""),"",H27-I27)</f>
        <v/>
      </c>
    </row>
    <row r="28">
      <c r="H28">
        <f>IF(COUNT(C28:G28)=0,"",SUM(C28:G28))</f>
        <v/>
      </c>
      <c r="J28">
        <f>IF(OR(H28="",I28=""),"",H28-I28)</f>
        <v/>
      </c>
    </row>
    <row r="29">
      <c r="H29">
        <f>IF(COUNT(C29:G29)=0,"",SUM(C29:G29))</f>
        <v/>
      </c>
      <c r="J29">
        <f>IF(OR(H29="",I29=""),"",H29-I29)</f>
        <v/>
      </c>
    </row>
    <row r="30">
      <c r="H30">
        <f>IF(COUNT(C30:G30)=0,"",SUM(C30:G30))</f>
        <v/>
      </c>
      <c r="J30">
        <f>IF(OR(H30="",I30=""),"",H30-I30)</f>
        <v/>
      </c>
    </row>
    <row r="31">
      <c r="H31">
        <f>IF(COUNT(C31:G31)=0,"",SUM(C31:G31))</f>
        <v/>
      </c>
      <c r="J31">
        <f>IF(OR(H31="",I31=""),"",H31-I31)</f>
        <v/>
      </c>
    </row>
    <row r="32">
      <c r="H32">
        <f>IF(COUNT(C32:G32)=0,"",SUM(C32:G32))</f>
        <v/>
      </c>
      <c r="J32">
        <f>IF(OR(H32="",I32=""),"",H32-I32)</f>
        <v/>
      </c>
    </row>
    <row r="33">
      <c r="H33">
        <f>IF(COUNT(C33:G33)=0,"",SUM(C33:G33))</f>
        <v/>
      </c>
      <c r="J33">
        <f>IF(OR(H33="",I33=""),"",H33-I33)</f>
        <v/>
      </c>
    </row>
    <row r="34">
      <c r="H34">
        <f>IF(COUNT(C34:G34)=0,"",SUM(C34:G34))</f>
        <v/>
      </c>
      <c r="J34">
        <f>IF(OR(H34="",I34=""),"",H34-I34)</f>
        <v/>
      </c>
    </row>
    <row r="35">
      <c r="H35">
        <f>IF(COUNT(C35:G35)=0,"",SUM(C35:G35))</f>
        <v/>
      </c>
      <c r="J35">
        <f>IF(OR(H35="",I35=""),"",H35-I35)</f>
        <v/>
      </c>
    </row>
    <row r="36">
      <c r="H36">
        <f>IF(COUNT(C36:G36)=0,"",SUM(C36:G36))</f>
        <v/>
      </c>
      <c r="J36">
        <f>IF(OR(H36="",I36=""),"",H36-I36)</f>
        <v/>
      </c>
    </row>
    <row r="37">
      <c r="H37">
        <f>IF(COUNT(C37:G37)=0,"",SUM(C37:G37))</f>
        <v/>
      </c>
      <c r="J37">
        <f>IF(OR(H37="",I37=""),"",H37-I37)</f>
        <v/>
      </c>
    </row>
    <row r="38">
      <c r="H38">
        <f>IF(COUNT(C38:G38)=0,"",SUM(C38:G38))</f>
        <v/>
      </c>
      <c r="J38">
        <f>IF(OR(H38="",I38=""),"",H38-I38)</f>
        <v/>
      </c>
    </row>
    <row r="39">
      <c r="H39">
        <f>IF(COUNT(C39:G39)=0,"",SUM(C39:G39))</f>
        <v/>
      </c>
      <c r="J39">
        <f>IF(OR(H39="",I39=""),"",H39-I39)</f>
        <v/>
      </c>
    </row>
    <row r="40">
      <c r="H40">
        <f>IF(COUNT(C40:G40)=0,"",SUM(C40:G40))</f>
        <v/>
      </c>
      <c r="J40">
        <f>IF(OR(H40="",I40=""),"",H40-I40)</f>
        <v/>
      </c>
    </row>
    <row r="41">
      <c r="H41">
        <f>IF(COUNT(C41:G41)=0,"",SUM(C41:G41))</f>
        <v/>
      </c>
      <c r="J41">
        <f>IF(OR(H41="",I41=""),"",H41-I41)</f>
        <v/>
      </c>
    </row>
    <row r="42">
      <c r="H42">
        <f>IF(COUNT(C42:G42)=0,"",SUM(C42:G42))</f>
        <v/>
      </c>
      <c r="J42">
        <f>IF(OR(H42="",I42=""),"",H42-I42)</f>
        <v/>
      </c>
    </row>
    <row r="43">
      <c r="H43">
        <f>IF(COUNT(C43:G43)=0,"",SUM(C43:G43))</f>
        <v/>
      </c>
      <c r="J43">
        <f>IF(OR(H43="",I43=""),"",H43-I43)</f>
        <v/>
      </c>
    </row>
    <row r="44">
      <c r="H44">
        <f>IF(COUNT(C44:G44)=0,"",SUM(C44:G44))</f>
        <v/>
      </c>
      <c r="J44">
        <f>IF(OR(H44="",I44=""),"",H44-I44)</f>
        <v/>
      </c>
    </row>
    <row r="45">
      <c r="H45">
        <f>IF(COUNT(C45:G45)=0,"",SUM(C45:G45))</f>
        <v/>
      </c>
      <c r="J45">
        <f>IF(OR(H45="",I45=""),"",H45-I45)</f>
        <v/>
      </c>
    </row>
    <row r="46">
      <c r="H46">
        <f>IF(COUNT(C46:G46)=0,"",SUM(C46:G46))</f>
        <v/>
      </c>
      <c r="J46">
        <f>IF(OR(H46="",I46=""),"",H46-I46)</f>
        <v/>
      </c>
    </row>
    <row r="47">
      <c r="H47">
        <f>IF(COUNT(C47:G47)=0,"",SUM(C47:G47))</f>
        <v/>
      </c>
      <c r="J47">
        <f>IF(OR(H47="",I47=""),"",H47-I47)</f>
        <v/>
      </c>
    </row>
    <row r="48">
      <c r="H48">
        <f>IF(COUNT(C48:G48)=0,"",SUM(C48:G48))</f>
        <v/>
      </c>
      <c r="J48">
        <f>IF(OR(H48="",I48=""),"",H48-I48)</f>
        <v/>
      </c>
    </row>
    <row r="49">
      <c r="H49">
        <f>IF(COUNT(C49:G49)=0,"",SUM(C49:G49))</f>
        <v/>
      </c>
      <c r="J49">
        <f>IF(OR(H49="",I49=""),"",H49-I49)</f>
        <v/>
      </c>
    </row>
    <row r="50">
      <c r="H50">
        <f>IF(COUNT(C50:G50)=0,"",SUM(C50:G50))</f>
        <v/>
      </c>
      <c r="J50">
        <f>IF(OR(H50="",I50=""),"",H50-I50)</f>
        <v/>
      </c>
    </row>
    <row r="51">
      <c r="H51">
        <f>IF(COUNT(C51:G51)=0,"",SUM(C51:G51))</f>
        <v/>
      </c>
      <c r="J51">
        <f>IF(OR(H51="",I51=""),"",H51-I51)</f>
        <v/>
      </c>
    </row>
    <row r="52">
      <c r="H52">
        <f>IF(COUNT(C52:G52)=0,"",SUM(C52:G52))</f>
        <v/>
      </c>
      <c r="J52">
        <f>IF(OR(H52="",I52=""),"",H52-I52)</f>
        <v/>
      </c>
    </row>
    <row r="53">
      <c r="H53">
        <f>IF(COUNT(C53:G53)=0,"",SUM(C53:G53))</f>
        <v/>
      </c>
      <c r="J53">
        <f>IF(OR(H53="",I53=""),"",H53-I53)</f>
        <v/>
      </c>
    </row>
    <row r="54">
      <c r="H54">
        <f>IF(COUNT(C54:G54)=0,"",SUM(C54:G54))</f>
        <v/>
      </c>
      <c r="J54">
        <f>IF(OR(H54="",I54=""),"",H54-I54)</f>
        <v/>
      </c>
    </row>
    <row r="55">
      <c r="H55">
        <f>IF(COUNT(C55:G55)=0,"",SUM(C55:G55))</f>
        <v/>
      </c>
      <c r="J55">
        <f>IF(OR(H55="",I55=""),"",H55-I55)</f>
        <v/>
      </c>
    </row>
    <row r="56">
      <c r="H56">
        <f>IF(COUNT(C56:G56)=0,"",SUM(C56:G56))</f>
        <v/>
      </c>
      <c r="J56">
        <f>IF(OR(H56="",I56=""),"",H56-I56)</f>
        <v/>
      </c>
    </row>
    <row r="57">
      <c r="H57">
        <f>IF(COUNT(C57:G57)=0,"",SUM(C57:G57))</f>
        <v/>
      </c>
      <c r="J57">
        <f>IF(OR(H57="",I57=""),"",H57-I57)</f>
        <v/>
      </c>
    </row>
    <row r="58">
      <c r="H58">
        <f>IF(COUNT(C58:G58)=0,"",SUM(C58:G58))</f>
        <v/>
      </c>
      <c r="J58">
        <f>IF(OR(H58="",I58=""),"",H58-I58)</f>
        <v/>
      </c>
    </row>
    <row r="59">
      <c r="H59">
        <f>IF(COUNT(C59:G59)=0,"",SUM(C59:G59))</f>
        <v/>
      </c>
      <c r="J59">
        <f>IF(OR(H59="",I59=""),"",H59-I59)</f>
        <v/>
      </c>
    </row>
    <row r="60">
      <c r="H60">
        <f>IF(COUNT(C60:G60)=0,"",SUM(C60:G60))</f>
        <v/>
      </c>
      <c r="J60">
        <f>IF(OR(H60="",I60=""),"",H60-I60)</f>
        <v/>
      </c>
    </row>
    <row r="61">
      <c r="H61">
        <f>IF(COUNT(C61:G61)=0,"",SUM(C61:G61))</f>
        <v/>
      </c>
      <c r="J61">
        <f>IF(OR(H61="",I61=""),"",H61-I61)</f>
        <v/>
      </c>
    </row>
    <row r="62">
      <c r="H62">
        <f>IF(COUNT(C62:G62)=0,"",SUM(C62:G62))</f>
        <v/>
      </c>
      <c r="J62">
        <f>IF(OR(H62="",I62=""),"",H62-I62)</f>
        <v/>
      </c>
    </row>
    <row r="63">
      <c r="H63">
        <f>IF(COUNT(C63:G63)=0,"",SUM(C63:G63))</f>
        <v/>
      </c>
      <c r="J63">
        <f>IF(OR(H63="",I63=""),"",H63-I63)</f>
        <v/>
      </c>
    </row>
    <row r="64">
      <c r="H64">
        <f>IF(COUNT(C64:G64)=0,"",SUM(C64:G64))</f>
        <v/>
      </c>
      <c r="J64">
        <f>IF(OR(H64="",I64=""),"",H64-I64)</f>
        <v/>
      </c>
    </row>
    <row r="65">
      <c r="H65">
        <f>IF(COUNT(C65:G65)=0,"",SUM(C65:G65))</f>
        <v/>
      </c>
      <c r="J65">
        <f>IF(OR(H65="",I65=""),"",H65-I65)</f>
        <v/>
      </c>
    </row>
    <row r="66">
      <c r="H66">
        <f>IF(COUNT(C66:G66)=0,"",SUM(C66:G66))</f>
        <v/>
      </c>
      <c r="J66">
        <f>IF(OR(H66="",I66=""),"",H66-I66)</f>
        <v/>
      </c>
    </row>
    <row r="67">
      <c r="H67">
        <f>IF(COUNT(C67:G67)=0,"",SUM(C67:G67))</f>
        <v/>
      </c>
      <c r="J67">
        <f>IF(OR(H67="",I67=""),"",H67-I67)</f>
        <v/>
      </c>
    </row>
    <row r="68">
      <c r="H68">
        <f>IF(COUNT(C68:G68)=0,"",SUM(C68:G68))</f>
        <v/>
      </c>
      <c r="J68">
        <f>IF(OR(H68="",I68=""),"",H68-I68)</f>
        <v/>
      </c>
    </row>
    <row r="69">
      <c r="H69">
        <f>IF(COUNT(C69:G69)=0,"",SUM(C69:G69))</f>
        <v/>
      </c>
      <c r="J69">
        <f>IF(OR(H69="",I69=""),"",H69-I69)</f>
        <v/>
      </c>
    </row>
    <row r="70">
      <c r="H70">
        <f>IF(COUNT(C70:G70)=0,"",SUM(C70:G70))</f>
        <v/>
      </c>
      <c r="J70">
        <f>IF(OR(H70="",I70=""),"",H70-I70)</f>
        <v/>
      </c>
    </row>
    <row r="71">
      <c r="H71">
        <f>IF(COUNT(C71:G71)=0,"",SUM(C71:G71))</f>
        <v/>
      </c>
      <c r="J71">
        <f>IF(OR(H71="",I71=""),"",H71-I71)</f>
        <v/>
      </c>
    </row>
    <row r="72">
      <c r="H72">
        <f>IF(COUNT(C72:G72)=0,"",SUM(C72:G72))</f>
        <v/>
      </c>
      <c r="J72">
        <f>IF(OR(H72="",I72=""),"",H72-I72)</f>
        <v/>
      </c>
    </row>
    <row r="73">
      <c r="H73">
        <f>IF(COUNT(C73:G73)=0,"",SUM(C73:G73))</f>
        <v/>
      </c>
      <c r="J73">
        <f>IF(OR(H73="",I73=""),"",H73-I73)</f>
        <v/>
      </c>
    </row>
    <row r="74">
      <c r="H74">
        <f>IF(COUNT(C74:G74)=0,"",SUM(C74:G74))</f>
        <v/>
      </c>
      <c r="J74">
        <f>IF(OR(H74="",I74=""),"",H74-I74)</f>
        <v/>
      </c>
    </row>
    <row r="75">
      <c r="H75">
        <f>IF(COUNT(C75:G75)=0,"",SUM(C75:G75))</f>
        <v/>
      </c>
      <c r="J75">
        <f>IF(OR(H75="",I75=""),"",H75-I75)</f>
        <v/>
      </c>
    </row>
    <row r="76">
      <c r="H76">
        <f>IF(COUNT(C76:G76)=0,"",SUM(C76:G76))</f>
        <v/>
      </c>
      <c r="J76">
        <f>IF(OR(H76="",I76=""),"",H76-I76)</f>
        <v/>
      </c>
    </row>
    <row r="77">
      <c r="H77">
        <f>IF(COUNT(C77:G77)=0,"",SUM(C77:G77))</f>
        <v/>
      </c>
      <c r="J77">
        <f>IF(OR(H77="",I77=""),"",H77-I77)</f>
        <v/>
      </c>
    </row>
    <row r="78">
      <c r="H78">
        <f>IF(COUNT(C78:G78)=0,"",SUM(C78:G78))</f>
        <v/>
      </c>
      <c r="J78">
        <f>IF(OR(H78="",I78=""),"",H78-I78)</f>
        <v/>
      </c>
    </row>
    <row r="79">
      <c r="H79">
        <f>IF(COUNT(C79:G79)=0,"",SUM(C79:G79))</f>
        <v/>
      </c>
      <c r="J79">
        <f>IF(OR(H79="",I79=""),"",H79-I79)</f>
        <v/>
      </c>
    </row>
    <row r="80">
      <c r="H80">
        <f>IF(COUNT(C80:G80)=0,"",SUM(C80:G80))</f>
        <v/>
      </c>
      <c r="J80">
        <f>IF(OR(H80="",I80=""),"",H80-I80)</f>
        <v/>
      </c>
    </row>
    <row r="81">
      <c r="H81">
        <f>IF(COUNT(C81:G81)=0,"",SUM(C81:G81))</f>
        <v/>
      </c>
      <c r="J81">
        <f>IF(OR(H81="",I81=""),"",H81-I81)</f>
        <v/>
      </c>
    </row>
    <row r="82">
      <c r="H82">
        <f>IF(COUNT(C82:G82)=0,"",SUM(C82:G82))</f>
        <v/>
      </c>
      <c r="J82">
        <f>IF(OR(H82="",I82=""),"",H82-I82)</f>
        <v/>
      </c>
    </row>
    <row r="83">
      <c r="H83">
        <f>IF(COUNT(C83:G83)=0,"",SUM(C83:G83))</f>
        <v/>
      </c>
      <c r="J83">
        <f>IF(OR(H83="",I83=""),"",H83-I83)</f>
        <v/>
      </c>
    </row>
    <row r="84">
      <c r="H84">
        <f>IF(COUNT(C84:G84)=0,"",SUM(C84:G84))</f>
        <v/>
      </c>
      <c r="J84">
        <f>IF(OR(H84="",I84=""),"",H84-I84)</f>
        <v/>
      </c>
    </row>
    <row r="85">
      <c r="H85">
        <f>IF(COUNT(C85:G85)=0,"",SUM(C85:G85))</f>
        <v/>
      </c>
      <c r="J85">
        <f>IF(OR(H85="",I85=""),"",H85-I85)</f>
        <v/>
      </c>
    </row>
    <row r="86">
      <c r="H86">
        <f>IF(COUNT(C86:G86)=0,"",SUM(C86:G86))</f>
        <v/>
      </c>
      <c r="J86">
        <f>IF(OR(H86="",I86=""),"",H86-I86)</f>
        <v/>
      </c>
    </row>
    <row r="87">
      <c r="H87">
        <f>IF(COUNT(C87:G87)=0,"",SUM(C87:G87))</f>
        <v/>
      </c>
      <c r="J87">
        <f>IF(OR(H87="",I87=""),"",H87-I87)</f>
        <v/>
      </c>
    </row>
    <row r="88">
      <c r="H88">
        <f>IF(COUNT(C88:G88)=0,"",SUM(C88:G88))</f>
        <v/>
      </c>
      <c r="J88">
        <f>IF(OR(H88="",I88=""),"",H88-I88)</f>
        <v/>
      </c>
    </row>
    <row r="89">
      <c r="H89">
        <f>IF(COUNT(C89:G89)=0,"",SUM(C89:G89))</f>
        <v/>
      </c>
      <c r="J89">
        <f>IF(OR(H89="",I89=""),"",H89-I89)</f>
        <v/>
      </c>
    </row>
    <row r="90">
      <c r="H90">
        <f>IF(COUNT(C90:G90)=0,"",SUM(C90:G90))</f>
        <v/>
      </c>
      <c r="J90">
        <f>IF(OR(H90="",I90=""),"",H90-I90)</f>
        <v/>
      </c>
    </row>
    <row r="91">
      <c r="H91">
        <f>IF(COUNT(C91:G91)=0,"",SUM(C91:G91))</f>
        <v/>
      </c>
      <c r="J91">
        <f>IF(OR(H91="",I91=""),"",H91-I91)</f>
        <v/>
      </c>
    </row>
    <row r="92">
      <c r="H92">
        <f>IF(COUNT(C92:G92)=0,"",SUM(C92:G92))</f>
        <v/>
      </c>
      <c r="J92">
        <f>IF(OR(H92="",I92=""),"",H92-I92)</f>
        <v/>
      </c>
    </row>
    <row r="93">
      <c r="H93">
        <f>IF(COUNT(C93:G93)=0,"",SUM(C93:G93))</f>
        <v/>
      </c>
      <c r="J93">
        <f>IF(OR(H93="",I93=""),"",H93-I93)</f>
        <v/>
      </c>
    </row>
    <row r="94">
      <c r="H94">
        <f>IF(COUNT(C94:G94)=0,"",SUM(C94:G94))</f>
        <v/>
      </c>
      <c r="J94">
        <f>IF(OR(H94="",I94=""),"",H94-I94)</f>
        <v/>
      </c>
    </row>
    <row r="95">
      <c r="H95">
        <f>IF(COUNT(C95:G95)=0,"",SUM(C95:G95))</f>
        <v/>
      </c>
      <c r="J95">
        <f>IF(OR(H95="",I95=""),"",H95-I95)</f>
        <v/>
      </c>
    </row>
    <row r="96">
      <c r="H96">
        <f>IF(COUNT(C96:G96)=0,"",SUM(C96:G96))</f>
        <v/>
      </c>
      <c r="J96">
        <f>IF(OR(H96="",I96=""),"",H96-I96)</f>
        <v/>
      </c>
    </row>
    <row r="97">
      <c r="H97">
        <f>IF(COUNT(C97:G97)=0,"",SUM(C97:G97))</f>
        <v/>
      </c>
      <c r="J97">
        <f>IF(OR(H97="",I97=""),"",H97-I97)</f>
        <v/>
      </c>
    </row>
    <row r="98">
      <c r="H98">
        <f>IF(COUNT(C98:G98)=0,"",SUM(C98:G98))</f>
        <v/>
      </c>
      <c r="J98">
        <f>IF(OR(H98="",I98=""),"",H98-I98)</f>
        <v/>
      </c>
    </row>
    <row r="99">
      <c r="H99">
        <f>IF(COUNT(C99:G99)=0,"",SUM(C99:G99))</f>
        <v/>
      </c>
      <c r="J99">
        <f>IF(OR(H99="",I99=""),"",H99-I99)</f>
        <v/>
      </c>
    </row>
    <row r="100">
      <c r="H100">
        <f>IF(COUNT(C100:G100)=0,"",SUM(C100:G100))</f>
        <v/>
      </c>
      <c r="J100">
        <f>IF(OR(H100="",I100=""),"",H100-I100)</f>
        <v/>
      </c>
    </row>
    <row r="101">
      <c r="H101">
        <f>IF(COUNT(C101:G101)=0,"",SUM(C101:G101))</f>
        <v/>
      </c>
      <c r="J101">
        <f>IF(OR(H101="",I101=""),"",H101-I101)</f>
        <v/>
      </c>
    </row>
    <row r="102">
      <c r="H102">
        <f>IF(COUNT(C102:G102)=0,"",SUM(C102:G102))</f>
        <v/>
      </c>
      <c r="J102">
        <f>IF(OR(H102="",I102=""),"",H102-I102)</f>
        <v/>
      </c>
    </row>
    <row r="103">
      <c r="H103">
        <f>IF(COUNT(C103:G103)=0,"",SUM(C103:G103))</f>
        <v/>
      </c>
      <c r="J103">
        <f>IF(OR(H103="",I103=""),"",H103-I103)</f>
        <v/>
      </c>
    </row>
    <row r="104">
      <c r="H104">
        <f>IF(COUNT(C104:G104)=0,"",SUM(C104:G104))</f>
        <v/>
      </c>
      <c r="J104">
        <f>IF(OR(H104="",I104=""),"",H104-I104)</f>
        <v/>
      </c>
    </row>
    <row r="105">
      <c r="H105">
        <f>IF(COUNT(C105:G105)=0,"",SUM(C105:G105))</f>
        <v/>
      </c>
      <c r="J105">
        <f>IF(OR(H105="",I105=""),"",H105-I105)</f>
        <v/>
      </c>
    </row>
    <row r="106">
      <c r="H106">
        <f>IF(COUNT(C106:G106)=0,"",SUM(C106:G106))</f>
        <v/>
      </c>
      <c r="J106">
        <f>IF(OR(H106="",I106=""),"",H106-I106)</f>
        <v/>
      </c>
    </row>
    <row r="107">
      <c r="H107">
        <f>IF(COUNT(C107:G107)=0,"",SUM(C107:G107))</f>
        <v/>
      </c>
      <c r="J107">
        <f>IF(OR(H107="",I107=""),"",H107-I107)</f>
        <v/>
      </c>
    </row>
    <row r="108">
      <c r="H108">
        <f>IF(COUNT(C108:G108)=0,"",SUM(C108:G108))</f>
        <v/>
      </c>
      <c r="J108">
        <f>IF(OR(H108="",I108=""),"",H108-I108)</f>
        <v/>
      </c>
    </row>
    <row r="109">
      <c r="H109">
        <f>IF(COUNT(C109:G109)=0,"",SUM(C109:G109))</f>
        <v/>
      </c>
      <c r="J109">
        <f>IF(OR(H109="",I109=""),"",H109-I109)</f>
        <v/>
      </c>
    </row>
    <row r="110">
      <c r="H110">
        <f>IF(COUNT(C110:G110)=0,"",SUM(C110:G110))</f>
        <v/>
      </c>
      <c r="J110">
        <f>IF(OR(H110="",I110=""),"",H110-I110)</f>
        <v/>
      </c>
    </row>
    <row r="111">
      <c r="H111">
        <f>IF(COUNT(C111:G111)=0,"",SUM(C111:G111))</f>
        <v/>
      </c>
      <c r="J111">
        <f>IF(OR(H111="",I111=""),"",H111-I111)</f>
        <v/>
      </c>
    </row>
    <row r="112">
      <c r="H112">
        <f>IF(COUNT(C112:G112)=0,"",SUM(C112:G112))</f>
        <v/>
      </c>
      <c r="J112">
        <f>IF(OR(H112="",I112=""),"",H112-I112)</f>
        <v/>
      </c>
    </row>
    <row r="113">
      <c r="H113">
        <f>IF(COUNT(C113:G113)=0,"",SUM(C113:G113))</f>
        <v/>
      </c>
      <c r="J113">
        <f>IF(OR(H113="",I113=""),"",H113-I113)</f>
        <v/>
      </c>
    </row>
    <row r="114">
      <c r="H114">
        <f>IF(COUNT(C114:G114)=0,"",SUM(C114:G114))</f>
        <v/>
      </c>
      <c r="J114">
        <f>IF(OR(H114="",I114=""),"",H114-I114)</f>
        <v/>
      </c>
    </row>
    <row r="115">
      <c r="H115">
        <f>IF(COUNT(C115:G115)=0,"",SUM(C115:G115))</f>
        <v/>
      </c>
      <c r="J115">
        <f>IF(OR(H115="",I115=""),"",H115-I115)</f>
        <v/>
      </c>
    </row>
    <row r="116">
      <c r="H116">
        <f>IF(COUNT(C116:G116)=0,"",SUM(C116:G116))</f>
        <v/>
      </c>
      <c r="J116">
        <f>IF(OR(H116="",I116=""),"",H116-I116)</f>
        <v/>
      </c>
    </row>
    <row r="117">
      <c r="H117">
        <f>IF(COUNT(C117:G117)=0,"",SUM(C117:G117))</f>
        <v/>
      </c>
      <c r="J117">
        <f>IF(OR(H117="",I117=""),"",H117-I117)</f>
        <v/>
      </c>
    </row>
    <row r="118">
      <c r="H118">
        <f>IF(COUNT(C118:G118)=0,"",SUM(C118:G118))</f>
        <v/>
      </c>
      <c r="J118">
        <f>IF(OR(H118="",I118=""),"",H118-I118)</f>
        <v/>
      </c>
    </row>
    <row r="119">
      <c r="H119">
        <f>IF(COUNT(C119:G119)=0,"",SUM(C119:G119))</f>
        <v/>
      </c>
      <c r="J119">
        <f>IF(OR(H119="",I119=""),"",H119-I119)</f>
        <v/>
      </c>
    </row>
    <row r="120">
      <c r="H120">
        <f>IF(COUNT(C120:G120)=0,"",SUM(C120:G120))</f>
        <v/>
      </c>
      <c r="J120">
        <f>IF(OR(H120="",I120=""),"",H120-I120)</f>
        <v/>
      </c>
    </row>
    <row r="121">
      <c r="H121">
        <f>IF(COUNT(C121:G121)=0,"",SUM(C121:G121))</f>
        <v/>
      </c>
      <c r="J121">
        <f>IF(OR(H121="",I121=""),"",H121-I121)</f>
        <v/>
      </c>
    </row>
    <row r="122">
      <c r="H122">
        <f>IF(COUNT(C122:G122)=0,"",SUM(C122:G122))</f>
        <v/>
      </c>
      <c r="J122">
        <f>IF(OR(H122="",I122=""),"",H122-I122)</f>
        <v/>
      </c>
    </row>
    <row r="123">
      <c r="H123">
        <f>IF(COUNT(C123:G123)=0,"",SUM(C123:G123))</f>
        <v/>
      </c>
      <c r="J123">
        <f>IF(OR(H123="",I123=""),"",H123-I123)</f>
        <v/>
      </c>
    </row>
    <row r="124">
      <c r="H124">
        <f>IF(COUNT(C124:G124)=0,"",SUM(C124:G124))</f>
        <v/>
      </c>
      <c r="J124">
        <f>IF(OR(H124="",I124=""),"",H124-I124)</f>
        <v/>
      </c>
    </row>
    <row r="125">
      <c r="H125">
        <f>IF(COUNT(C125:G125)=0,"",SUM(C125:G125))</f>
        <v/>
      </c>
      <c r="J125">
        <f>IF(OR(H125="",I125=""),"",H125-I125)</f>
        <v/>
      </c>
    </row>
    <row r="126">
      <c r="H126">
        <f>IF(COUNT(C126:G126)=0,"",SUM(C126:G126))</f>
        <v/>
      </c>
      <c r="J126">
        <f>IF(OR(H126="",I126=""),"",H126-I126)</f>
        <v/>
      </c>
    </row>
    <row r="127">
      <c r="H127">
        <f>IF(COUNT(C127:G127)=0,"",SUM(C127:G127))</f>
        <v/>
      </c>
      <c r="J127">
        <f>IF(OR(H127="",I127=""),"",H127-I127)</f>
        <v/>
      </c>
    </row>
    <row r="128">
      <c r="H128">
        <f>IF(COUNT(C128:G128)=0,"",SUM(C128:G128))</f>
        <v/>
      </c>
      <c r="J128">
        <f>IF(OR(H128="",I128=""),"",H128-I128)</f>
        <v/>
      </c>
    </row>
    <row r="129">
      <c r="H129">
        <f>IF(COUNT(C129:G129)=0,"",SUM(C129:G129))</f>
        <v/>
      </c>
      <c r="J129">
        <f>IF(OR(H129="",I129=""),"",H129-I129)</f>
        <v/>
      </c>
    </row>
    <row r="130">
      <c r="H130">
        <f>IF(COUNT(C130:G130)=0,"",SUM(C130:G130))</f>
        <v/>
      </c>
      <c r="J130">
        <f>IF(OR(H130="",I130=""),"",H130-I130)</f>
        <v/>
      </c>
    </row>
    <row r="131">
      <c r="H131">
        <f>IF(COUNT(C131:G131)=0,"",SUM(C131:G131))</f>
        <v/>
      </c>
      <c r="J131">
        <f>IF(OR(H131="",I131=""),"",H131-I131)</f>
        <v/>
      </c>
    </row>
    <row r="132">
      <c r="H132">
        <f>IF(COUNT(C132:G132)=0,"",SUM(C132:G132))</f>
        <v/>
      </c>
      <c r="J132">
        <f>IF(OR(H132="",I132=""),"",H132-I132)</f>
        <v/>
      </c>
    </row>
    <row r="133">
      <c r="H133">
        <f>IF(COUNT(C133:G133)=0,"",SUM(C133:G133))</f>
        <v/>
      </c>
      <c r="J133">
        <f>IF(OR(H133="",I133=""),"",H133-I133)</f>
        <v/>
      </c>
    </row>
    <row r="134">
      <c r="H134">
        <f>IF(COUNT(C134:G134)=0,"",SUM(C134:G134))</f>
        <v/>
      </c>
      <c r="J134">
        <f>IF(OR(H134="",I134=""),"",H134-I134)</f>
        <v/>
      </c>
    </row>
    <row r="135">
      <c r="H135">
        <f>IF(COUNT(C135:G135)=0,"",SUM(C135:G135))</f>
        <v/>
      </c>
      <c r="J135">
        <f>IF(OR(H135="",I135=""),"",H135-I135)</f>
        <v/>
      </c>
    </row>
    <row r="136">
      <c r="H136">
        <f>IF(COUNT(C136:G136)=0,"",SUM(C136:G136))</f>
        <v/>
      </c>
      <c r="J136">
        <f>IF(OR(H136="",I136=""),"",H136-I136)</f>
        <v/>
      </c>
    </row>
    <row r="137">
      <c r="H137">
        <f>IF(COUNT(C137:G137)=0,"",SUM(C137:G137))</f>
        <v/>
      </c>
      <c r="J137">
        <f>IF(OR(H137="",I137=""),"",H137-I137)</f>
        <v/>
      </c>
    </row>
    <row r="138">
      <c r="H138">
        <f>IF(COUNT(C138:G138)=0,"",SUM(C138:G138))</f>
        <v/>
      </c>
      <c r="J138">
        <f>IF(OR(H138="",I138=""),"",H138-I138)</f>
        <v/>
      </c>
    </row>
    <row r="139">
      <c r="H139">
        <f>IF(COUNT(C139:G139)=0,"",SUM(C139:G139))</f>
        <v/>
      </c>
      <c r="J139">
        <f>IF(OR(H139="",I139=""),"",H139-I139)</f>
        <v/>
      </c>
    </row>
    <row r="140">
      <c r="H140">
        <f>IF(COUNT(C140:G140)=0,"",SUM(C140:G140))</f>
        <v/>
      </c>
      <c r="J140">
        <f>IF(OR(H140="",I140=""),"",H140-I140)</f>
        <v/>
      </c>
    </row>
    <row r="141">
      <c r="H141">
        <f>IF(COUNT(C141:G141)=0,"",SUM(C141:G141))</f>
        <v/>
      </c>
      <c r="J141">
        <f>IF(OR(H141="",I141=""),"",H141-I141)</f>
        <v/>
      </c>
    </row>
    <row r="142">
      <c r="H142">
        <f>IF(COUNT(C142:G142)=0,"",SUM(C142:G142))</f>
        <v/>
      </c>
      <c r="J142">
        <f>IF(OR(H142="",I142=""),"",H142-I142)</f>
        <v/>
      </c>
    </row>
    <row r="143">
      <c r="H143">
        <f>IF(COUNT(C143:G143)=0,"",SUM(C143:G143))</f>
        <v/>
      </c>
      <c r="J143">
        <f>IF(OR(H143="",I143=""),"",H143-I143)</f>
        <v/>
      </c>
    </row>
    <row r="144">
      <c r="H144">
        <f>IF(COUNT(C144:G144)=0,"",SUM(C144:G144))</f>
        <v/>
      </c>
      <c r="J144">
        <f>IF(OR(H144="",I144=""),"",H144-I144)</f>
        <v/>
      </c>
    </row>
    <row r="145">
      <c r="H145">
        <f>IF(COUNT(C145:G145)=0,"",SUM(C145:G145))</f>
        <v/>
      </c>
      <c r="J145">
        <f>IF(OR(H145="",I145=""),"",H145-I145)</f>
        <v/>
      </c>
    </row>
    <row r="146">
      <c r="H146">
        <f>IF(COUNT(C146:G146)=0,"",SUM(C146:G146))</f>
        <v/>
      </c>
      <c r="J146">
        <f>IF(OR(H146="",I146=""),"",H146-I146)</f>
        <v/>
      </c>
    </row>
    <row r="147">
      <c r="H147">
        <f>IF(COUNT(C147:G147)=0,"",SUM(C147:G147))</f>
        <v/>
      </c>
      <c r="J147">
        <f>IF(OR(H147="",I147=""),"",H147-I147)</f>
        <v/>
      </c>
    </row>
    <row r="148">
      <c r="H148">
        <f>IF(COUNT(C148:G148)=0,"",SUM(C148:G148))</f>
        <v/>
      </c>
      <c r="J148">
        <f>IF(OR(H148="",I148=""),"",H148-I148)</f>
        <v/>
      </c>
    </row>
    <row r="149">
      <c r="H149">
        <f>IF(COUNT(C149:G149)=0,"",SUM(C149:G149))</f>
        <v/>
      </c>
      <c r="J149">
        <f>IF(OR(H149="",I149=""),"",H149-I149)</f>
        <v/>
      </c>
    </row>
    <row r="150">
      <c r="H150">
        <f>IF(COUNT(C150:G150)=0,"",SUM(C150:G150))</f>
        <v/>
      </c>
      <c r="J150">
        <f>IF(OR(H150="",I150=""),"",H150-I150)</f>
        <v/>
      </c>
    </row>
    <row r="151">
      <c r="H151">
        <f>IF(COUNT(C151:G151)=0,"",SUM(C151:G151))</f>
        <v/>
      </c>
      <c r="J151">
        <f>IF(OR(H151="",I151=""),"",H151-I151)</f>
        <v/>
      </c>
    </row>
    <row r="152">
      <c r="H152">
        <f>IF(COUNT(C152:G152)=0,"",SUM(C152:G152))</f>
        <v/>
      </c>
      <c r="J152">
        <f>IF(OR(H152="",I152=""),"",H152-I152)</f>
        <v/>
      </c>
    </row>
    <row r="153">
      <c r="H153">
        <f>IF(COUNT(C153:G153)=0,"",SUM(C153:G153))</f>
        <v/>
      </c>
      <c r="J153">
        <f>IF(OR(H153="",I153=""),"",H153-I153)</f>
        <v/>
      </c>
    </row>
    <row r="154">
      <c r="H154">
        <f>IF(COUNT(C154:G154)=0,"",SUM(C154:G154))</f>
        <v/>
      </c>
      <c r="J154">
        <f>IF(OR(H154="",I154=""),"",H154-I154)</f>
        <v/>
      </c>
    </row>
    <row r="155">
      <c r="H155">
        <f>IF(COUNT(C155:G155)=0,"",SUM(C155:G155))</f>
        <v/>
      </c>
      <c r="J155">
        <f>IF(OR(H155="",I155=""),"",H155-I155)</f>
        <v/>
      </c>
    </row>
    <row r="156">
      <c r="H156">
        <f>IF(COUNT(C156:G156)=0,"",SUM(C156:G156))</f>
        <v/>
      </c>
      <c r="J156">
        <f>IF(OR(H156="",I156=""),"",H156-I156)</f>
        <v/>
      </c>
    </row>
    <row r="157">
      <c r="H157">
        <f>IF(COUNT(C157:G157)=0,"",SUM(C157:G157))</f>
        <v/>
      </c>
      <c r="J157">
        <f>IF(OR(H157="",I157=""),"",H157-I157)</f>
        <v/>
      </c>
    </row>
    <row r="158">
      <c r="H158">
        <f>IF(COUNT(C158:G158)=0,"",SUM(C158:G158))</f>
        <v/>
      </c>
      <c r="J158">
        <f>IF(OR(H158="",I158=""),"",H158-I158)</f>
        <v/>
      </c>
    </row>
    <row r="159">
      <c r="H159">
        <f>IF(COUNT(C159:G159)=0,"",SUM(C159:G159))</f>
        <v/>
      </c>
      <c r="J159">
        <f>IF(OR(H159="",I159=""),"",H159-I159)</f>
        <v/>
      </c>
    </row>
    <row r="160">
      <c r="H160">
        <f>IF(COUNT(C160:G160)=0,"",SUM(C160:G160))</f>
        <v/>
      </c>
      <c r="J160">
        <f>IF(OR(H160="",I160=""),"",H160-I160)</f>
        <v/>
      </c>
    </row>
    <row r="161">
      <c r="H161">
        <f>IF(COUNT(C161:G161)=0,"",SUM(C161:G161))</f>
        <v/>
      </c>
      <c r="J161">
        <f>IF(OR(H161="",I161=""),"",H161-I161)</f>
        <v/>
      </c>
    </row>
    <row r="162">
      <c r="H162">
        <f>IF(COUNT(C162:G162)=0,"",SUM(C162:G162))</f>
        <v/>
      </c>
      <c r="J162">
        <f>IF(OR(H162="",I162=""),"",H162-I162)</f>
        <v/>
      </c>
    </row>
    <row r="163">
      <c r="H163">
        <f>IF(COUNT(C163:G163)=0,"",SUM(C163:G163))</f>
        <v/>
      </c>
      <c r="J163">
        <f>IF(OR(H163="",I163=""),"",H163-I163)</f>
        <v/>
      </c>
    </row>
    <row r="164">
      <c r="H164">
        <f>IF(COUNT(C164:G164)=0,"",SUM(C164:G164))</f>
        <v/>
      </c>
      <c r="J164">
        <f>IF(OR(H164="",I164=""),"",H164-I164)</f>
        <v/>
      </c>
    </row>
    <row r="165">
      <c r="H165">
        <f>IF(COUNT(C165:G165)=0,"",SUM(C165:G165))</f>
        <v/>
      </c>
      <c r="J165">
        <f>IF(OR(H165="",I165=""),"",H165-I165)</f>
        <v/>
      </c>
    </row>
    <row r="166">
      <c r="H166">
        <f>IF(COUNT(C166:G166)=0,"",SUM(C166:G166))</f>
        <v/>
      </c>
      <c r="J166">
        <f>IF(OR(H166="",I166=""),"",H166-I166)</f>
        <v/>
      </c>
    </row>
    <row r="167">
      <c r="H167">
        <f>IF(COUNT(C167:G167)=0,"",SUM(C167:G167))</f>
        <v/>
      </c>
      <c r="J167">
        <f>IF(OR(H167="",I167=""),"",H167-I167)</f>
        <v/>
      </c>
    </row>
    <row r="168">
      <c r="H168">
        <f>IF(COUNT(C168:G168)=0,"",SUM(C168:G168))</f>
        <v/>
      </c>
      <c r="J168">
        <f>IF(OR(H168="",I168=""),"",H168-I168)</f>
        <v/>
      </c>
    </row>
    <row r="169">
      <c r="H169">
        <f>IF(COUNT(C169:G169)=0,"",SUM(C169:G169))</f>
        <v/>
      </c>
      <c r="J169">
        <f>IF(OR(H169="",I169=""),"",H169-I169)</f>
        <v/>
      </c>
    </row>
    <row r="170">
      <c r="H170">
        <f>IF(COUNT(C170:G170)=0,"",SUM(C170:G170))</f>
        <v/>
      </c>
      <c r="J170">
        <f>IF(OR(H170="",I170=""),"",H170-I170)</f>
        <v/>
      </c>
    </row>
    <row r="171">
      <c r="H171">
        <f>IF(COUNT(C171:G171)=0,"",SUM(C171:G171))</f>
        <v/>
      </c>
      <c r="J171">
        <f>IF(OR(H171="",I171=""),"",H171-I171)</f>
        <v/>
      </c>
    </row>
    <row r="172">
      <c r="H172">
        <f>IF(COUNT(C172:G172)=0,"",SUM(C172:G172))</f>
        <v/>
      </c>
      <c r="J172">
        <f>IF(OR(H172="",I172=""),"",H172-I172)</f>
        <v/>
      </c>
    </row>
    <row r="173">
      <c r="H173">
        <f>IF(COUNT(C173:G173)=0,"",SUM(C173:G173))</f>
        <v/>
      </c>
      <c r="J173">
        <f>IF(OR(H173="",I173=""),"",H173-I173)</f>
        <v/>
      </c>
    </row>
    <row r="174">
      <c r="H174">
        <f>IF(COUNT(C174:G174)=0,"",SUM(C174:G174))</f>
        <v/>
      </c>
      <c r="J174">
        <f>IF(OR(H174="",I174=""),"",H174-I174)</f>
        <v/>
      </c>
    </row>
    <row r="175">
      <c r="H175">
        <f>IF(COUNT(C175:G175)=0,"",SUM(C175:G175))</f>
        <v/>
      </c>
      <c r="J175">
        <f>IF(OR(H175="",I175=""),"",H175-I175)</f>
        <v/>
      </c>
    </row>
    <row r="176">
      <c r="H176">
        <f>IF(COUNT(C176:G176)=0,"",SUM(C176:G176))</f>
        <v/>
      </c>
      <c r="J176">
        <f>IF(OR(H176="",I176=""),"",H176-I176)</f>
        <v/>
      </c>
    </row>
    <row r="177">
      <c r="H177">
        <f>IF(COUNT(C177:G177)=0,"",SUM(C177:G177))</f>
        <v/>
      </c>
      <c r="J177">
        <f>IF(OR(H177="",I177=""),"",H177-I177)</f>
        <v/>
      </c>
    </row>
    <row r="178">
      <c r="H178">
        <f>IF(COUNT(C178:G178)=0,"",SUM(C178:G178))</f>
        <v/>
      </c>
      <c r="J178">
        <f>IF(OR(H178="",I178=""),"",H178-I178)</f>
        <v/>
      </c>
    </row>
    <row r="179">
      <c r="H179">
        <f>IF(COUNT(C179:G179)=0,"",SUM(C179:G179))</f>
        <v/>
      </c>
      <c r="J179">
        <f>IF(OR(H179="",I179=""),"",H179-I179)</f>
        <v/>
      </c>
    </row>
    <row r="180">
      <c r="H180">
        <f>IF(COUNT(C180:G180)=0,"",SUM(C180:G180))</f>
        <v/>
      </c>
      <c r="J180">
        <f>IF(OR(H180="",I180=""),"",H180-I180)</f>
        <v/>
      </c>
    </row>
    <row r="181">
      <c r="H181">
        <f>IF(COUNT(C181:G181)=0,"",SUM(C181:G181))</f>
        <v/>
      </c>
      <c r="J181">
        <f>IF(OR(H181="",I181=""),"",H181-I181)</f>
        <v/>
      </c>
    </row>
    <row r="182">
      <c r="H182">
        <f>IF(COUNT(C182:G182)=0,"",SUM(C182:G182))</f>
        <v/>
      </c>
      <c r="J182">
        <f>IF(OR(H182="",I182=""),"",H182-I182)</f>
        <v/>
      </c>
    </row>
    <row r="183">
      <c r="H183">
        <f>IF(COUNT(C183:G183)=0,"",SUM(C183:G183))</f>
        <v/>
      </c>
      <c r="J183">
        <f>IF(OR(H183="",I183=""),"",H183-I183)</f>
        <v/>
      </c>
    </row>
    <row r="184">
      <c r="H184">
        <f>IF(COUNT(C184:G184)=0,"",SUM(C184:G184))</f>
        <v/>
      </c>
      <c r="J184">
        <f>IF(OR(H184="",I184=""),"",H184-I184)</f>
        <v/>
      </c>
    </row>
    <row r="185">
      <c r="H185">
        <f>IF(COUNT(C185:G185)=0,"",SUM(C185:G185))</f>
        <v/>
      </c>
      <c r="J185">
        <f>IF(OR(H185="",I185=""),"",H185-I185)</f>
        <v/>
      </c>
    </row>
    <row r="186">
      <c r="H186">
        <f>IF(COUNT(C186:G186)=0,"",SUM(C186:G186))</f>
        <v/>
      </c>
      <c r="J186">
        <f>IF(OR(H186="",I186=""),"",H186-I186)</f>
        <v/>
      </c>
    </row>
    <row r="187">
      <c r="H187">
        <f>IF(COUNT(C187:G187)=0,"",SUM(C187:G187))</f>
        <v/>
      </c>
      <c r="J187">
        <f>IF(OR(H187="",I187=""),"",H187-I187)</f>
        <v/>
      </c>
    </row>
    <row r="188">
      <c r="H188">
        <f>IF(COUNT(C188:G188)=0,"",SUM(C188:G188))</f>
        <v/>
      </c>
      <c r="J188">
        <f>IF(OR(H188="",I188=""),"",H188-I188)</f>
        <v/>
      </c>
    </row>
    <row r="189">
      <c r="H189">
        <f>IF(COUNT(C189:G189)=0,"",SUM(C189:G189))</f>
        <v/>
      </c>
      <c r="J189">
        <f>IF(OR(H189="",I189=""),"",H189-I189)</f>
        <v/>
      </c>
    </row>
    <row r="190">
      <c r="H190">
        <f>IF(COUNT(C190:G190)=0,"",SUM(C190:G190))</f>
        <v/>
      </c>
      <c r="J190">
        <f>IF(OR(H190="",I190=""),"",H190-I190)</f>
        <v/>
      </c>
    </row>
    <row r="191">
      <c r="H191">
        <f>IF(COUNT(C191:G191)=0,"",SUM(C191:G191))</f>
        <v/>
      </c>
      <c r="J191">
        <f>IF(OR(H191="",I191=""),"",H191-I191)</f>
        <v/>
      </c>
    </row>
    <row r="192">
      <c r="H192">
        <f>IF(COUNT(C192:G192)=0,"",SUM(C192:G192))</f>
        <v/>
      </c>
      <c r="J192">
        <f>IF(OR(H192="",I192=""),"",H192-I192)</f>
        <v/>
      </c>
    </row>
    <row r="193">
      <c r="H193">
        <f>IF(COUNT(C193:G193)=0,"",SUM(C193:G193))</f>
        <v/>
      </c>
      <c r="J193">
        <f>IF(OR(H193="",I193=""),"",H193-I193)</f>
        <v/>
      </c>
    </row>
    <row r="194">
      <c r="H194">
        <f>IF(COUNT(C194:G194)=0,"",SUM(C194:G194))</f>
        <v/>
      </c>
      <c r="J194">
        <f>IF(OR(H194="",I194=""),"",H194-I194)</f>
        <v/>
      </c>
    </row>
    <row r="195">
      <c r="H195">
        <f>IF(COUNT(C195:G195)=0,"",SUM(C195:G195))</f>
        <v/>
      </c>
      <c r="J195">
        <f>IF(OR(H195="",I195=""),"",H195-I195)</f>
        <v/>
      </c>
    </row>
    <row r="196">
      <c r="H196">
        <f>IF(COUNT(C196:G196)=0,"",SUM(C196:G196))</f>
        <v/>
      </c>
      <c r="J196">
        <f>IF(OR(H196="",I196=""),"",H196-I196)</f>
        <v/>
      </c>
    </row>
    <row r="197">
      <c r="H197">
        <f>IF(COUNT(C197:G197)=0,"",SUM(C197:G197))</f>
        <v/>
      </c>
      <c r="J197">
        <f>IF(OR(H197="",I197=""),"",H197-I197)</f>
        <v/>
      </c>
    </row>
    <row r="198">
      <c r="H198">
        <f>IF(COUNT(C198:G198)=0,"",SUM(C198:G198))</f>
        <v/>
      </c>
      <c r="J198">
        <f>IF(OR(H198="",I198=""),"",H198-I198)</f>
        <v/>
      </c>
    </row>
    <row r="199">
      <c r="H199">
        <f>IF(COUNT(C199:G199)=0,"",SUM(C199:G199))</f>
        <v/>
      </c>
      <c r="J199">
        <f>IF(OR(H199="",I199=""),"",H199-I199)</f>
        <v/>
      </c>
    </row>
    <row r="200">
      <c r="H200">
        <f>IF(COUNT(C200:G200)=0,"",SUM(C200:G200))</f>
        <v/>
      </c>
      <c r="J200">
        <f>IF(OR(H200="",I200=""),"",H200-I200)</f>
        <v/>
      </c>
    </row>
    <row r="201">
      <c r="H201">
        <f>IF(COUNT(C201:G201)=0,"",SUM(C201:G201))</f>
        <v/>
      </c>
      <c r="J201">
        <f>IF(OR(H201="",I201=""),"",H201-I201)</f>
        <v/>
      </c>
    </row>
    <row r="202">
      <c r="H202">
        <f>IF(COUNT(C202:G202)=0,"",SUM(C202:G202))</f>
        <v/>
      </c>
      <c r="J202">
        <f>IF(OR(H202="",I202=""),"",H202-I202)</f>
        <v/>
      </c>
    </row>
    <row r="203">
      <c r="H203">
        <f>IF(COUNT(C203:G203)=0,"",SUM(C203:G203))</f>
        <v/>
      </c>
      <c r="J203">
        <f>IF(OR(H203="",I203=""),"",H203-I203)</f>
        <v/>
      </c>
    </row>
    <row r="204">
      <c r="H204">
        <f>IF(COUNT(C204:G204)=0,"",SUM(C204:G204))</f>
        <v/>
      </c>
      <c r="J204">
        <f>IF(OR(H204="",I204=""),"",H204-I204)</f>
        <v/>
      </c>
    </row>
    <row r="205">
      <c r="H205">
        <f>IF(COUNT(C205:G205)=0,"",SUM(C205:G205))</f>
        <v/>
      </c>
      <c r="J205">
        <f>IF(OR(H205="",I205=""),"",H205-I205)</f>
        <v/>
      </c>
    </row>
    <row r="206">
      <c r="H206">
        <f>IF(COUNT(C206:G206)=0,"",SUM(C206:G206))</f>
        <v/>
      </c>
      <c r="J206">
        <f>IF(OR(H206="",I206=""),"",H206-I206)</f>
        <v/>
      </c>
    </row>
    <row r="207">
      <c r="H207">
        <f>IF(COUNT(C207:G207)=0,"",SUM(C207:G207))</f>
        <v/>
      </c>
      <c r="J207">
        <f>IF(OR(H207="",I207=""),"",H207-I207)</f>
        <v/>
      </c>
    </row>
    <row r="208">
      <c r="H208">
        <f>IF(COUNT(C208:G208)=0,"",SUM(C208:G208))</f>
        <v/>
      </c>
      <c r="J208">
        <f>IF(OR(H208="",I208=""),"",H208-I208)</f>
        <v/>
      </c>
    </row>
    <row r="209">
      <c r="H209">
        <f>IF(COUNT(C209:G209)=0,"",SUM(C209:G209))</f>
        <v/>
      </c>
      <c r="J209">
        <f>IF(OR(H209="",I209=""),"",H209-I209)</f>
        <v/>
      </c>
    </row>
    <row r="210">
      <c r="H210">
        <f>IF(COUNT(C210:G210)=0,"",SUM(C210:G210))</f>
        <v/>
      </c>
      <c r="J210">
        <f>IF(OR(H210="",I210=""),"",H210-I210)</f>
        <v/>
      </c>
    </row>
    <row r="211">
      <c r="H211">
        <f>IF(COUNT(C211:G211)=0,"",SUM(C211:G211))</f>
        <v/>
      </c>
      <c r="J211">
        <f>IF(OR(H211="",I211=""),"",H211-I211)</f>
        <v/>
      </c>
    </row>
    <row r="212">
      <c r="H212">
        <f>IF(COUNT(C212:G212)=0,"",SUM(C212:G212))</f>
        <v/>
      </c>
      <c r="J212">
        <f>IF(OR(H212="",I212=""),"",H212-I212)</f>
        <v/>
      </c>
    </row>
    <row r="213">
      <c r="H213">
        <f>IF(COUNT(C213:G213)=0,"",SUM(C213:G213))</f>
        <v/>
      </c>
      <c r="J213">
        <f>IF(OR(H213="",I213=""),"",H213-I213)</f>
        <v/>
      </c>
    </row>
    <row r="214">
      <c r="H214">
        <f>IF(COUNT(C214:G214)=0,"",SUM(C214:G214))</f>
        <v/>
      </c>
      <c r="J214">
        <f>IF(OR(H214="",I214=""),"",H214-I214)</f>
        <v/>
      </c>
    </row>
    <row r="215">
      <c r="H215">
        <f>IF(COUNT(C215:G215)=0,"",SUM(C215:G215))</f>
        <v/>
      </c>
      <c r="J215">
        <f>IF(OR(H215="",I215=""),"",H215-I215)</f>
        <v/>
      </c>
    </row>
    <row r="216">
      <c r="H216">
        <f>IF(COUNT(C216:G216)=0,"",SUM(C216:G216))</f>
        <v/>
      </c>
      <c r="J216">
        <f>IF(OR(H216="",I216=""),"",H216-I216)</f>
        <v/>
      </c>
    </row>
    <row r="217">
      <c r="H217">
        <f>IF(COUNT(C217:G217)=0,"",SUM(C217:G217))</f>
        <v/>
      </c>
      <c r="J217">
        <f>IF(OR(H217="",I217=""),"",H217-I217)</f>
        <v/>
      </c>
    </row>
    <row r="218">
      <c r="H218">
        <f>IF(COUNT(C218:G218)=0,"",SUM(C218:G218))</f>
        <v/>
      </c>
      <c r="J218">
        <f>IF(OR(H218="",I218=""),"",H218-I218)</f>
        <v/>
      </c>
    </row>
    <row r="219">
      <c r="H219">
        <f>IF(COUNT(C219:G219)=0,"",SUM(C219:G219))</f>
        <v/>
      </c>
      <c r="J219">
        <f>IF(OR(H219="",I219=""),"",H219-I219)</f>
        <v/>
      </c>
    </row>
    <row r="220">
      <c r="H220">
        <f>IF(COUNT(C220:G220)=0,"",SUM(C220:G220))</f>
        <v/>
      </c>
      <c r="J220">
        <f>IF(OR(H220="",I220=""),"",H220-I220)</f>
        <v/>
      </c>
    </row>
    <row r="221">
      <c r="H221">
        <f>IF(COUNT(C221:G221)=0,"",SUM(C221:G221))</f>
        <v/>
      </c>
      <c r="J221">
        <f>IF(OR(H221="",I221=""),"",H221-I221)</f>
        <v/>
      </c>
    </row>
    <row r="222">
      <c r="H222">
        <f>IF(COUNT(C222:G222)=0,"",SUM(C222:G222))</f>
        <v/>
      </c>
      <c r="J222">
        <f>IF(OR(H222="",I222=""),"",H222-I222)</f>
        <v/>
      </c>
    </row>
    <row r="223">
      <c r="H223">
        <f>IF(COUNT(C223:G223)=0,"",SUM(C223:G223))</f>
        <v/>
      </c>
      <c r="J223">
        <f>IF(OR(H223="",I223=""),"",H223-I223)</f>
        <v/>
      </c>
    </row>
    <row r="224">
      <c r="H224">
        <f>IF(COUNT(C224:G224)=0,"",SUM(C224:G224))</f>
        <v/>
      </c>
      <c r="J224">
        <f>IF(OR(H224="",I224=""),"",H224-I224)</f>
        <v/>
      </c>
    </row>
    <row r="225">
      <c r="H225">
        <f>IF(COUNT(C225:G225)=0,"",SUM(C225:G225))</f>
        <v/>
      </c>
      <c r="J225">
        <f>IF(OR(H225="",I225=""),"",H225-I225)</f>
        <v/>
      </c>
    </row>
    <row r="226">
      <c r="H226">
        <f>IF(COUNT(C226:G226)=0,"",SUM(C226:G226))</f>
        <v/>
      </c>
      <c r="J226">
        <f>IF(OR(H226="",I226=""),"",H226-I226)</f>
        <v/>
      </c>
    </row>
    <row r="227">
      <c r="H227">
        <f>IF(COUNT(C227:G227)=0,"",SUM(C227:G227))</f>
        <v/>
      </c>
      <c r="J227">
        <f>IF(OR(H227="",I227=""),"",H227-I227)</f>
        <v/>
      </c>
    </row>
    <row r="228">
      <c r="H228">
        <f>IF(COUNT(C228:G228)=0,"",SUM(C228:G228))</f>
        <v/>
      </c>
      <c r="J228">
        <f>IF(OR(H228="",I228=""),"",H228-I228)</f>
        <v/>
      </c>
    </row>
    <row r="229">
      <c r="H229">
        <f>IF(COUNT(C229:G229)=0,"",SUM(C229:G229))</f>
        <v/>
      </c>
      <c r="J229">
        <f>IF(OR(H229="",I229=""),"",H229-I229)</f>
        <v/>
      </c>
    </row>
    <row r="230">
      <c r="H230">
        <f>IF(COUNT(C230:G230)=0,"",SUM(C230:G230))</f>
        <v/>
      </c>
      <c r="J230">
        <f>IF(OR(H230="",I230=""),"",H230-I230)</f>
        <v/>
      </c>
    </row>
    <row r="231">
      <c r="H231">
        <f>IF(COUNT(C231:G231)=0,"",SUM(C231:G231))</f>
        <v/>
      </c>
      <c r="J231">
        <f>IF(OR(H231="",I231=""),"",H231-I231)</f>
        <v/>
      </c>
    </row>
    <row r="232">
      <c r="H232">
        <f>IF(COUNT(C232:G232)=0,"",SUM(C232:G232))</f>
        <v/>
      </c>
      <c r="J232">
        <f>IF(OR(H232="",I232=""),"",H232-I232)</f>
        <v/>
      </c>
    </row>
    <row r="233">
      <c r="H233">
        <f>IF(COUNT(C233:G233)=0,"",SUM(C233:G233))</f>
        <v/>
      </c>
      <c r="J233">
        <f>IF(OR(H233="",I233=""),"",H233-I233)</f>
        <v/>
      </c>
    </row>
    <row r="234">
      <c r="H234">
        <f>IF(COUNT(C234:G234)=0,"",SUM(C234:G234))</f>
        <v/>
      </c>
      <c r="J234">
        <f>IF(OR(H234="",I234=""),"",H234-I234)</f>
        <v/>
      </c>
    </row>
    <row r="235">
      <c r="H235">
        <f>IF(COUNT(C235:G235)=0,"",SUM(C235:G235))</f>
        <v/>
      </c>
      <c r="J235">
        <f>IF(OR(H235="",I235=""),"",H235-I235)</f>
        <v/>
      </c>
    </row>
    <row r="236">
      <c r="H236">
        <f>IF(COUNT(C236:G236)=0,"",SUM(C236:G236))</f>
        <v/>
      </c>
      <c r="J236">
        <f>IF(OR(H236="",I236=""),"",H236-I236)</f>
        <v/>
      </c>
    </row>
    <row r="237">
      <c r="H237">
        <f>IF(COUNT(C237:G237)=0,"",SUM(C237:G237))</f>
        <v/>
      </c>
      <c r="J237">
        <f>IF(OR(H237="",I237=""),"",H237-I237)</f>
        <v/>
      </c>
    </row>
    <row r="238">
      <c r="H238">
        <f>IF(COUNT(C238:G238)=0,"",SUM(C238:G238))</f>
        <v/>
      </c>
      <c r="J238">
        <f>IF(OR(H238="",I238=""),"",H238-I238)</f>
        <v/>
      </c>
    </row>
    <row r="239">
      <c r="H239">
        <f>IF(COUNT(C239:G239)=0,"",SUM(C239:G239))</f>
        <v/>
      </c>
      <c r="J239">
        <f>IF(OR(H239="",I239=""),"",H239-I239)</f>
        <v/>
      </c>
    </row>
    <row r="240">
      <c r="H240">
        <f>IF(COUNT(C240:G240)=0,"",SUM(C240:G240))</f>
        <v/>
      </c>
      <c r="J240">
        <f>IF(OR(H240="",I240=""),"",H240-I240)</f>
        <v/>
      </c>
    </row>
    <row r="241">
      <c r="H241">
        <f>IF(COUNT(C241:G241)=0,"",SUM(C241:G241))</f>
        <v/>
      </c>
      <c r="J241">
        <f>IF(OR(H241="",I241=""),"",H241-I241)</f>
        <v/>
      </c>
    </row>
    <row r="242">
      <c r="H242">
        <f>IF(COUNT(C242:G242)=0,"",SUM(C242:G242))</f>
        <v/>
      </c>
      <c r="J242">
        <f>IF(OR(H242="",I242=""),"",H242-I242)</f>
        <v/>
      </c>
    </row>
    <row r="243">
      <c r="H243">
        <f>IF(COUNT(C243:G243)=0,"",SUM(C243:G243))</f>
        <v/>
      </c>
      <c r="J243">
        <f>IF(OR(H243="",I243=""),"",H243-I243)</f>
        <v/>
      </c>
    </row>
    <row r="244">
      <c r="H244">
        <f>IF(COUNT(C244:G244)=0,"",SUM(C244:G244))</f>
        <v/>
      </c>
      <c r="J244">
        <f>IF(OR(H244="",I244=""),"",H244-I244)</f>
        <v/>
      </c>
    </row>
    <row r="245">
      <c r="H245">
        <f>IF(COUNT(C245:G245)=0,"",SUM(C245:G245))</f>
        <v/>
      </c>
      <c r="J245">
        <f>IF(OR(H245="",I245=""),"",H245-I245)</f>
        <v/>
      </c>
    </row>
    <row r="246">
      <c r="H246">
        <f>IF(COUNT(C246:G246)=0,"",SUM(C246:G246))</f>
        <v/>
      </c>
      <c r="J246">
        <f>IF(OR(H246="",I246=""),"",H246-I246)</f>
        <v/>
      </c>
    </row>
    <row r="247">
      <c r="H247">
        <f>IF(COUNT(C247:G247)=0,"",SUM(C247:G247))</f>
        <v/>
      </c>
      <c r="J247">
        <f>IF(OR(H247="",I247=""),"",H247-I247)</f>
        <v/>
      </c>
    </row>
    <row r="248">
      <c r="H248">
        <f>IF(COUNT(C248:G248)=0,"",SUM(C248:G248))</f>
        <v/>
      </c>
      <c r="J248">
        <f>IF(OR(H248="",I248=""),"",H248-I248)</f>
        <v/>
      </c>
    </row>
    <row r="249">
      <c r="H249">
        <f>IF(COUNT(C249:G249)=0,"",SUM(C249:G249))</f>
        <v/>
      </c>
      <c r="J249">
        <f>IF(OR(H249="",I249=""),"",H249-I249)</f>
        <v/>
      </c>
    </row>
    <row r="250">
      <c r="H250">
        <f>IF(COUNT(C250:G250)=0,"",SUM(C250:G250))</f>
        <v/>
      </c>
      <c r="J250">
        <f>IF(OR(H250="",I250=""),"",H250-I250)</f>
        <v/>
      </c>
    </row>
    <row r="251">
      <c r="H251">
        <f>IF(COUNT(C251:G251)=0,"",SUM(C251:G251))</f>
        <v/>
      </c>
      <c r="J251">
        <f>IF(OR(H251="",I251=""),"",H251-I251)</f>
        <v/>
      </c>
    </row>
    <row r="252">
      <c r="H252">
        <f>IF(COUNT(C252:G252)=0,"",SUM(C252:G252))</f>
        <v/>
      </c>
      <c r="J252">
        <f>IF(OR(H252="",I252=""),"",H252-I252)</f>
        <v/>
      </c>
    </row>
    <row r="253">
      <c r="H253">
        <f>IF(COUNT(C253:G253)=0,"",SUM(C253:G253))</f>
        <v/>
      </c>
      <c r="J253">
        <f>IF(OR(H253="",I253=""),"",H253-I253)</f>
        <v/>
      </c>
    </row>
    <row r="254">
      <c r="H254">
        <f>IF(COUNT(C254:G254)=0,"",SUM(C254:G254))</f>
        <v/>
      </c>
      <c r="J254">
        <f>IF(OR(H254="",I254=""),"",H254-I254)</f>
        <v/>
      </c>
    </row>
    <row r="255">
      <c r="H255">
        <f>IF(COUNT(C255:G255)=0,"",SUM(C255:G255))</f>
        <v/>
      </c>
      <c r="J255">
        <f>IF(OR(H255="",I255=""),"",H255-I255)</f>
        <v/>
      </c>
    </row>
    <row r="256">
      <c r="H256">
        <f>IF(COUNT(C256:G256)=0,"",SUM(C256:G256))</f>
        <v/>
      </c>
      <c r="J256">
        <f>IF(OR(H256="",I256=""),"",H256-I256)</f>
        <v/>
      </c>
    </row>
    <row r="257">
      <c r="H257">
        <f>IF(COUNT(C257:G257)=0,"",SUM(C257:G257))</f>
        <v/>
      </c>
      <c r="J257">
        <f>IF(OR(H257="",I257=""),"",H257-I257)</f>
        <v/>
      </c>
    </row>
    <row r="258">
      <c r="H258">
        <f>IF(COUNT(C258:G258)=0,"",SUM(C258:G258))</f>
        <v/>
      </c>
      <c r="J258">
        <f>IF(OR(H258="",I258=""),"",H258-I258)</f>
        <v/>
      </c>
    </row>
    <row r="259">
      <c r="H259">
        <f>IF(COUNT(C259:G259)=0,"",SUM(C259:G259))</f>
        <v/>
      </c>
      <c r="J259">
        <f>IF(OR(H259="",I259=""),"",H259-I259)</f>
        <v/>
      </c>
    </row>
    <row r="260">
      <c r="H260">
        <f>IF(COUNT(C260:G260)=0,"",SUM(C260:G260))</f>
        <v/>
      </c>
      <c r="J260">
        <f>IF(OR(H260="",I260=""),"",H260-I260)</f>
        <v/>
      </c>
    </row>
    <row r="261">
      <c r="H261">
        <f>IF(COUNT(C261:G261)=0,"",SUM(C261:G261))</f>
        <v/>
      </c>
      <c r="J261">
        <f>IF(OR(H261="",I261=""),"",H261-I261)</f>
        <v/>
      </c>
    </row>
    <row r="262">
      <c r="H262">
        <f>IF(COUNT(C262:G262)=0,"",SUM(C262:G262))</f>
        <v/>
      </c>
      <c r="J262">
        <f>IF(OR(H262="",I262=""),"",H262-I262)</f>
        <v/>
      </c>
    </row>
    <row r="263">
      <c r="H263">
        <f>IF(COUNT(C263:G263)=0,"",SUM(C263:G263))</f>
        <v/>
      </c>
      <c r="J263">
        <f>IF(OR(H263="",I263=""),"",H263-I263)</f>
        <v/>
      </c>
    </row>
    <row r="264">
      <c r="H264">
        <f>IF(COUNT(C264:G264)=0,"",SUM(C264:G264))</f>
        <v/>
      </c>
      <c r="J264">
        <f>IF(OR(H264="",I264=""),"",H264-I264)</f>
        <v/>
      </c>
    </row>
    <row r="265">
      <c r="H265">
        <f>IF(COUNT(C265:G265)=0,"",SUM(C265:G265))</f>
        <v/>
      </c>
      <c r="J265">
        <f>IF(OR(H265="",I265=""),"",H265-I265)</f>
        <v/>
      </c>
    </row>
    <row r="266">
      <c r="H266">
        <f>IF(COUNT(C266:G266)=0,"",SUM(C266:G266))</f>
        <v/>
      </c>
      <c r="J266">
        <f>IF(OR(H266="",I266=""),"",H266-I266)</f>
        <v/>
      </c>
    </row>
    <row r="267">
      <c r="H267">
        <f>IF(COUNT(C267:G267)=0,"",SUM(C267:G267))</f>
        <v/>
      </c>
      <c r="J267">
        <f>IF(OR(H267="",I267=""),"",H267-I267)</f>
        <v/>
      </c>
    </row>
    <row r="268">
      <c r="H268">
        <f>IF(COUNT(C268:G268)=0,"",SUM(C268:G268))</f>
        <v/>
      </c>
      <c r="J268">
        <f>IF(OR(H268="",I268=""),"",H268-I268)</f>
        <v/>
      </c>
    </row>
    <row r="269">
      <c r="H269">
        <f>IF(COUNT(C269:G269)=0,"",SUM(C269:G269))</f>
        <v/>
      </c>
      <c r="J269">
        <f>IF(OR(H269="",I269=""),"",H269-I269)</f>
        <v/>
      </c>
    </row>
    <row r="270">
      <c r="H270">
        <f>IF(COUNT(C270:G270)=0,"",SUM(C270:G270))</f>
        <v/>
      </c>
      <c r="J270">
        <f>IF(OR(H270="",I270=""),"",H270-I270)</f>
        <v/>
      </c>
    </row>
    <row r="271">
      <c r="H271">
        <f>IF(COUNT(C271:G271)=0,"",SUM(C271:G271))</f>
        <v/>
      </c>
      <c r="J271">
        <f>IF(OR(H271="",I271=""),"",H271-I271)</f>
        <v/>
      </c>
    </row>
    <row r="272">
      <c r="H272">
        <f>IF(COUNT(C272:G272)=0,"",SUM(C272:G272))</f>
        <v/>
      </c>
      <c r="J272">
        <f>IF(OR(H272="",I272=""),"",H272-I272)</f>
        <v/>
      </c>
    </row>
    <row r="273">
      <c r="H273">
        <f>IF(COUNT(C273:G273)=0,"",SUM(C273:G273))</f>
        <v/>
      </c>
      <c r="J273">
        <f>IF(OR(H273="",I273=""),"",H273-I273)</f>
        <v/>
      </c>
    </row>
    <row r="274">
      <c r="H274">
        <f>IF(COUNT(C274:G274)=0,"",SUM(C274:G274))</f>
        <v/>
      </c>
      <c r="J274">
        <f>IF(OR(H274="",I274=""),"",H274-I274)</f>
        <v/>
      </c>
    </row>
    <row r="275">
      <c r="H275">
        <f>IF(COUNT(C275:G275)=0,"",SUM(C275:G275))</f>
        <v/>
      </c>
      <c r="J275">
        <f>IF(OR(H275="",I275=""),"",H275-I275)</f>
        <v/>
      </c>
    </row>
    <row r="276">
      <c r="H276">
        <f>IF(COUNT(C276:G276)=0,"",SUM(C276:G276))</f>
        <v/>
      </c>
      <c r="J276">
        <f>IF(OR(H276="",I276=""),"",H276-I276)</f>
        <v/>
      </c>
    </row>
    <row r="277">
      <c r="H277">
        <f>IF(COUNT(C277:G277)=0,"",SUM(C277:G277))</f>
        <v/>
      </c>
      <c r="J277">
        <f>IF(OR(H277="",I277=""),"",H277-I277)</f>
        <v/>
      </c>
    </row>
    <row r="278">
      <c r="H278">
        <f>IF(COUNT(C278:G278)=0,"",SUM(C278:G278))</f>
        <v/>
      </c>
      <c r="J278">
        <f>IF(OR(H278="",I278=""),"",H278-I278)</f>
        <v/>
      </c>
    </row>
    <row r="279">
      <c r="H279">
        <f>IF(COUNT(C279:G279)=0,"",SUM(C279:G279))</f>
        <v/>
      </c>
      <c r="J279">
        <f>IF(OR(H279="",I279=""),"",H279-I279)</f>
        <v/>
      </c>
    </row>
    <row r="280">
      <c r="H280">
        <f>IF(COUNT(C280:G280)=0,"",SUM(C280:G280))</f>
        <v/>
      </c>
      <c r="J280">
        <f>IF(OR(H280="",I280=""),"",H280-I280)</f>
        <v/>
      </c>
    </row>
    <row r="281">
      <c r="H281">
        <f>IF(COUNT(C281:G281)=0,"",SUM(C281:G281))</f>
        <v/>
      </c>
      <c r="J281">
        <f>IF(OR(H281="",I281=""),"",H281-I281)</f>
        <v/>
      </c>
    </row>
    <row r="282">
      <c r="H282">
        <f>IF(COUNT(C282:G282)=0,"",SUM(C282:G282))</f>
        <v/>
      </c>
      <c r="J282">
        <f>IF(OR(H282="",I282=""),"",H282-I282)</f>
        <v/>
      </c>
    </row>
    <row r="283">
      <c r="H283">
        <f>IF(COUNT(C283:G283)=0,"",SUM(C283:G283))</f>
        <v/>
      </c>
      <c r="J283">
        <f>IF(OR(H283="",I283=""),"",H283-I283)</f>
        <v/>
      </c>
    </row>
    <row r="284">
      <c r="H284">
        <f>IF(COUNT(C284:G284)=0,"",SUM(C284:G284))</f>
        <v/>
      </c>
      <c r="J284">
        <f>IF(OR(H284="",I284=""),"",H284-I284)</f>
        <v/>
      </c>
    </row>
    <row r="285">
      <c r="H285">
        <f>IF(COUNT(C285:G285)=0,"",SUM(C285:G285))</f>
        <v/>
      </c>
      <c r="J285">
        <f>IF(OR(H285="",I285=""),"",H285-I285)</f>
        <v/>
      </c>
    </row>
    <row r="286">
      <c r="H286">
        <f>IF(COUNT(C286:G286)=0,"",SUM(C286:G286))</f>
        <v/>
      </c>
      <c r="J286">
        <f>IF(OR(H286="",I286=""),"",H286-I286)</f>
        <v/>
      </c>
    </row>
    <row r="287">
      <c r="H287">
        <f>IF(COUNT(C287:G287)=0,"",SUM(C287:G287))</f>
        <v/>
      </c>
      <c r="J287">
        <f>IF(OR(H287="",I287=""),"",H287-I287)</f>
        <v/>
      </c>
    </row>
    <row r="288">
      <c r="H288">
        <f>IF(COUNT(C288:G288)=0,"",SUM(C288:G288))</f>
        <v/>
      </c>
      <c r="J288">
        <f>IF(OR(H288="",I288=""),"",H288-I288)</f>
        <v/>
      </c>
    </row>
    <row r="289">
      <c r="H289">
        <f>IF(COUNT(C289:G289)=0,"",SUM(C289:G289))</f>
        <v/>
      </c>
      <c r="J289">
        <f>IF(OR(H289="",I289=""),"",H289-I289)</f>
        <v/>
      </c>
    </row>
    <row r="290">
      <c r="H290">
        <f>IF(COUNT(C290:G290)=0,"",SUM(C290:G290))</f>
        <v/>
      </c>
      <c r="J290">
        <f>IF(OR(H290="",I290=""),"",H290-I290)</f>
        <v/>
      </c>
    </row>
    <row r="291">
      <c r="H291">
        <f>IF(COUNT(C291:G291)=0,"",SUM(C291:G291))</f>
        <v/>
      </c>
      <c r="J291">
        <f>IF(OR(H291="",I291=""),"",H291-I291)</f>
        <v/>
      </c>
    </row>
    <row r="292">
      <c r="H292">
        <f>IF(COUNT(C292:G292)=0,"",SUM(C292:G292))</f>
        <v/>
      </c>
      <c r="J292">
        <f>IF(OR(H292="",I292=""),"",H292-I292)</f>
        <v/>
      </c>
    </row>
    <row r="293">
      <c r="H293">
        <f>IF(COUNT(C293:G293)=0,"",SUM(C293:G293))</f>
        <v/>
      </c>
      <c r="J293">
        <f>IF(OR(H293="",I293=""),"",H293-I293)</f>
        <v/>
      </c>
    </row>
    <row r="294">
      <c r="H294">
        <f>IF(COUNT(C294:G294)=0,"",SUM(C294:G294))</f>
        <v/>
      </c>
      <c r="J294">
        <f>IF(OR(H294="",I294=""),"",H294-I294)</f>
        <v/>
      </c>
    </row>
    <row r="295">
      <c r="H295">
        <f>IF(COUNT(C295:G295)=0,"",SUM(C295:G295))</f>
        <v/>
      </c>
      <c r="J295">
        <f>IF(OR(H295="",I295=""),"",H295-I295)</f>
        <v/>
      </c>
    </row>
    <row r="296">
      <c r="H296">
        <f>IF(COUNT(C296:G296)=0,"",SUM(C296:G296))</f>
        <v/>
      </c>
      <c r="J296">
        <f>IF(OR(H296="",I296=""),"",H296-I296)</f>
        <v/>
      </c>
    </row>
    <row r="297">
      <c r="H297">
        <f>IF(COUNT(C297:G297)=0,"",SUM(C297:G297))</f>
        <v/>
      </c>
      <c r="J297">
        <f>IF(OR(H297="",I297=""),"",H297-I297)</f>
        <v/>
      </c>
    </row>
    <row r="298">
      <c r="H298">
        <f>IF(COUNT(C298:G298)=0,"",SUM(C298:G298))</f>
        <v/>
      </c>
      <c r="J298">
        <f>IF(OR(H298="",I298=""),"",H298-I298)</f>
        <v/>
      </c>
    </row>
    <row r="299">
      <c r="H299">
        <f>IF(COUNT(C299:G299)=0,"",SUM(C299:G299))</f>
        <v/>
      </c>
      <c r="J299">
        <f>IF(OR(H299="",I299=""),"",H299-I299)</f>
        <v/>
      </c>
    </row>
    <row r="300">
      <c r="H300">
        <f>IF(COUNT(C300:G300)=0,"",SUM(C300:G300))</f>
        <v/>
      </c>
      <c r="J300">
        <f>IF(OR(H300="",I300=""),"",H300-I300)</f>
        <v/>
      </c>
    </row>
    <row r="301">
      <c r="H301">
        <f>IF(COUNT(C301:G301)=0,"",SUM(C301:G301))</f>
        <v/>
      </c>
      <c r="J301">
        <f>IF(OR(H301="",I301=""),"",H301-I301)</f>
        <v/>
      </c>
    </row>
    <row r="302">
      <c r="H302">
        <f>IF(COUNT(C302:G302)=0,"",SUM(C302:G302))</f>
        <v/>
      </c>
      <c r="J302">
        <f>IF(OR(H302="",I302=""),"",H302-I302)</f>
        <v/>
      </c>
    </row>
    <row r="303">
      <c r="H303">
        <f>IF(COUNT(C303:G303)=0,"",SUM(C303:G303))</f>
        <v/>
      </c>
      <c r="J303">
        <f>IF(OR(H303="",I303=""),"",H303-I303)</f>
        <v/>
      </c>
    </row>
    <row r="304">
      <c r="H304">
        <f>IF(COUNT(C304:G304)=0,"",SUM(C304:G304))</f>
        <v/>
      </c>
      <c r="J304">
        <f>IF(OR(H304="",I304=""),"",H304-I304)</f>
        <v/>
      </c>
    </row>
    <row r="305">
      <c r="H305">
        <f>IF(COUNT(C305:G305)=0,"",SUM(C305:G305))</f>
        <v/>
      </c>
      <c r="J305">
        <f>IF(OR(H305="",I305=""),"",H305-I305)</f>
        <v/>
      </c>
    </row>
    <row r="306">
      <c r="H306">
        <f>IF(COUNT(C306:G306)=0,"",SUM(C306:G306))</f>
        <v/>
      </c>
      <c r="J306">
        <f>IF(OR(H306="",I306=""),"",H306-I306)</f>
        <v/>
      </c>
    </row>
    <row r="307">
      <c r="H307">
        <f>IF(COUNT(C307:G307)=0,"",SUM(C307:G307))</f>
        <v/>
      </c>
      <c r="J307">
        <f>IF(OR(H307="",I307=""),"",H307-I307)</f>
        <v/>
      </c>
    </row>
    <row r="308">
      <c r="H308">
        <f>IF(COUNT(C308:G308)=0,"",SUM(C308:G308))</f>
        <v/>
      </c>
      <c r="J308">
        <f>IF(OR(H308="",I308=""),"",H308-I308)</f>
        <v/>
      </c>
    </row>
    <row r="309">
      <c r="H309">
        <f>IF(COUNT(C309:G309)=0,"",SUM(C309:G309))</f>
        <v/>
      </c>
      <c r="J309">
        <f>IF(OR(H309="",I309=""),"",H309-I309)</f>
        <v/>
      </c>
    </row>
    <row r="310">
      <c r="H310">
        <f>IF(COUNT(C310:G310)=0,"",SUM(C310:G310))</f>
        <v/>
      </c>
      <c r="J310">
        <f>IF(OR(H310="",I310=""),"",H310-I310)</f>
        <v/>
      </c>
    </row>
    <row r="311">
      <c r="H311">
        <f>IF(COUNT(C311:G311)=0,"",SUM(C311:G311))</f>
        <v/>
      </c>
      <c r="J311">
        <f>IF(OR(H311="",I311=""),"",H311-I311)</f>
        <v/>
      </c>
    </row>
    <row r="312">
      <c r="H312">
        <f>IF(COUNT(C312:G312)=0,"",SUM(C312:G312))</f>
        <v/>
      </c>
      <c r="J312">
        <f>IF(OR(H312="",I312=""),"",H312-I312)</f>
        <v/>
      </c>
    </row>
    <row r="313">
      <c r="H313">
        <f>IF(COUNT(C313:G313)=0,"",SUM(C313:G313))</f>
        <v/>
      </c>
      <c r="J313">
        <f>IF(OR(H313="",I313=""),"",H313-I313)</f>
        <v/>
      </c>
    </row>
    <row r="314">
      <c r="H314">
        <f>IF(COUNT(C314:G314)=0,"",SUM(C314:G314))</f>
        <v/>
      </c>
      <c r="J314">
        <f>IF(OR(H314="",I314=""),"",H314-I314)</f>
        <v/>
      </c>
    </row>
    <row r="315">
      <c r="H315">
        <f>IF(COUNT(C315:G315)=0,"",SUM(C315:G315))</f>
        <v/>
      </c>
      <c r="J315">
        <f>IF(OR(H315="",I315=""),"",H315-I315)</f>
        <v/>
      </c>
    </row>
    <row r="316">
      <c r="H316">
        <f>IF(COUNT(C316:G316)=0,"",SUM(C316:G316))</f>
        <v/>
      </c>
      <c r="J316">
        <f>IF(OR(H316="",I316=""),"",H316-I316)</f>
        <v/>
      </c>
    </row>
    <row r="317">
      <c r="H317">
        <f>IF(COUNT(C317:G317)=0,"",SUM(C317:G317))</f>
        <v/>
      </c>
      <c r="J317">
        <f>IF(OR(H317="",I317=""),"",H317-I317)</f>
        <v/>
      </c>
    </row>
    <row r="318">
      <c r="H318">
        <f>IF(COUNT(C318:G318)=0,"",SUM(C318:G318))</f>
        <v/>
      </c>
      <c r="J318">
        <f>IF(OR(H318="",I318=""),"",H318-I318)</f>
        <v/>
      </c>
    </row>
    <row r="319">
      <c r="H319">
        <f>IF(COUNT(C319:G319)=0,"",SUM(C319:G319))</f>
        <v/>
      </c>
      <c r="J319">
        <f>IF(OR(H319="",I319=""),"",H319-I319)</f>
        <v/>
      </c>
    </row>
    <row r="320">
      <c r="H320">
        <f>IF(COUNT(C320:G320)=0,"",SUM(C320:G320))</f>
        <v/>
      </c>
      <c r="J320">
        <f>IF(OR(H320="",I320=""),"",H320-I320)</f>
        <v/>
      </c>
    </row>
    <row r="321">
      <c r="H321">
        <f>IF(COUNT(C321:G321)=0,"",SUM(C321:G321))</f>
        <v/>
      </c>
      <c r="J321">
        <f>IF(OR(H321="",I321=""),"",H321-I321)</f>
        <v/>
      </c>
    </row>
    <row r="322">
      <c r="H322">
        <f>IF(COUNT(C322:G322)=0,"",SUM(C322:G322))</f>
        <v/>
      </c>
      <c r="J322">
        <f>IF(OR(H322="",I322=""),"",H322-I322)</f>
        <v/>
      </c>
    </row>
    <row r="323">
      <c r="H323">
        <f>IF(COUNT(C323:G323)=0,"",SUM(C323:G323))</f>
        <v/>
      </c>
      <c r="J323">
        <f>IF(OR(H323="",I323=""),"",H323-I323)</f>
        <v/>
      </c>
    </row>
    <row r="324">
      <c r="H324">
        <f>IF(COUNT(C324:G324)=0,"",SUM(C324:G324))</f>
        <v/>
      </c>
      <c r="J324">
        <f>IF(OR(H324="",I324=""),"",H324-I324)</f>
        <v/>
      </c>
    </row>
    <row r="325">
      <c r="H325">
        <f>IF(COUNT(C325:G325)=0,"",SUM(C325:G325))</f>
        <v/>
      </c>
      <c r="J325">
        <f>IF(OR(H325="",I325=""),"",H325-I325)</f>
        <v/>
      </c>
    </row>
    <row r="326">
      <c r="H326">
        <f>IF(COUNT(C326:G326)=0,"",SUM(C326:G326))</f>
        <v/>
      </c>
      <c r="J326">
        <f>IF(OR(H326="",I326=""),"",H326-I326)</f>
        <v/>
      </c>
    </row>
    <row r="327">
      <c r="H327">
        <f>IF(COUNT(C327:G327)=0,"",SUM(C327:G327))</f>
        <v/>
      </c>
      <c r="J327">
        <f>IF(OR(H327="",I327=""),"",H327-I327)</f>
        <v/>
      </c>
    </row>
    <row r="328">
      <c r="H328">
        <f>IF(COUNT(C328:G328)=0,"",SUM(C328:G328))</f>
        <v/>
      </c>
      <c r="J328">
        <f>IF(OR(H328="",I328=""),"",H328-I328)</f>
        <v/>
      </c>
    </row>
    <row r="329">
      <c r="H329">
        <f>IF(COUNT(C329:G329)=0,"",SUM(C329:G329))</f>
        <v/>
      </c>
      <c r="J329">
        <f>IF(OR(H329="",I329=""),"",H329-I329)</f>
        <v/>
      </c>
    </row>
    <row r="330">
      <c r="H330">
        <f>IF(COUNT(C330:G330)=0,"",SUM(C330:G330))</f>
        <v/>
      </c>
      <c r="J330">
        <f>IF(OR(H330="",I330=""),"",H330-I330)</f>
        <v/>
      </c>
    </row>
    <row r="331">
      <c r="H331">
        <f>IF(COUNT(C331:G331)=0,"",SUM(C331:G331))</f>
        <v/>
      </c>
      <c r="J331">
        <f>IF(OR(H331="",I331=""),"",H331-I331)</f>
        <v/>
      </c>
    </row>
    <row r="332">
      <c r="H332">
        <f>IF(COUNT(C332:G332)=0,"",SUM(C332:G332))</f>
        <v/>
      </c>
      <c r="J332">
        <f>IF(OR(H332="",I332=""),"",H332-I332)</f>
        <v/>
      </c>
    </row>
    <row r="333">
      <c r="H333">
        <f>IF(COUNT(C333:G333)=0,"",SUM(C333:G333))</f>
        <v/>
      </c>
      <c r="J333">
        <f>IF(OR(H333="",I333=""),"",H333-I333)</f>
        <v/>
      </c>
    </row>
    <row r="334">
      <c r="H334">
        <f>IF(COUNT(C334:G334)=0,"",SUM(C334:G334))</f>
        <v/>
      </c>
      <c r="J334">
        <f>IF(OR(H334="",I334=""),"",H334-I334)</f>
        <v/>
      </c>
    </row>
    <row r="335">
      <c r="H335">
        <f>IF(COUNT(C335:G335)=0,"",SUM(C335:G335))</f>
        <v/>
      </c>
      <c r="J335">
        <f>IF(OR(H335="",I335=""),"",H335-I335)</f>
        <v/>
      </c>
    </row>
    <row r="336">
      <c r="H336">
        <f>IF(COUNT(C336:G336)=0,"",SUM(C336:G336))</f>
        <v/>
      </c>
      <c r="J336">
        <f>IF(OR(H336="",I336=""),"",H336-I336)</f>
        <v/>
      </c>
    </row>
    <row r="337">
      <c r="H337">
        <f>IF(COUNT(C337:G337)=0,"",SUM(C337:G337))</f>
        <v/>
      </c>
      <c r="J337">
        <f>IF(OR(H337="",I337=""),"",H337-I337)</f>
        <v/>
      </c>
    </row>
    <row r="338">
      <c r="H338">
        <f>IF(COUNT(C338:G338)=0,"",SUM(C338:G338))</f>
        <v/>
      </c>
      <c r="J338">
        <f>IF(OR(H338="",I338=""),"",H338-I338)</f>
        <v/>
      </c>
    </row>
    <row r="339">
      <c r="H339">
        <f>IF(COUNT(C339:G339)=0,"",SUM(C339:G339))</f>
        <v/>
      </c>
      <c r="J339">
        <f>IF(OR(H339="",I339=""),"",H339-I339)</f>
        <v/>
      </c>
    </row>
    <row r="340">
      <c r="H340">
        <f>IF(COUNT(C340:G340)=0,"",SUM(C340:G340))</f>
        <v/>
      </c>
      <c r="J340">
        <f>IF(OR(H340="",I340=""),"",H340-I340)</f>
        <v/>
      </c>
    </row>
    <row r="341">
      <c r="H341">
        <f>IF(COUNT(C341:G341)=0,"",SUM(C341:G341))</f>
        <v/>
      </c>
      <c r="J341">
        <f>IF(OR(H341="",I341=""),"",H341-I341)</f>
        <v/>
      </c>
    </row>
    <row r="342">
      <c r="H342">
        <f>IF(COUNT(C342:G342)=0,"",SUM(C342:G342))</f>
        <v/>
      </c>
      <c r="J342">
        <f>IF(OR(H342="",I342=""),"",H342-I342)</f>
        <v/>
      </c>
    </row>
    <row r="343">
      <c r="H343">
        <f>IF(COUNT(C343:G343)=0,"",SUM(C343:G343))</f>
        <v/>
      </c>
      <c r="J343">
        <f>IF(OR(H343="",I343=""),"",H343-I343)</f>
        <v/>
      </c>
    </row>
    <row r="344">
      <c r="H344">
        <f>IF(COUNT(C344:G344)=0,"",SUM(C344:G344))</f>
        <v/>
      </c>
      <c r="J344">
        <f>IF(OR(H344="",I344=""),"",H344-I344)</f>
        <v/>
      </c>
    </row>
    <row r="345">
      <c r="H345">
        <f>IF(COUNT(C345:G345)=0,"",SUM(C345:G345))</f>
        <v/>
      </c>
      <c r="J345">
        <f>IF(OR(H345="",I345=""),"",H345-I345)</f>
        <v/>
      </c>
    </row>
    <row r="346">
      <c r="H346">
        <f>IF(COUNT(C346:G346)=0,"",SUM(C346:G346))</f>
        <v/>
      </c>
      <c r="J346">
        <f>IF(OR(H346="",I346=""),"",H346-I346)</f>
        <v/>
      </c>
    </row>
    <row r="347">
      <c r="H347">
        <f>IF(COUNT(C347:G347)=0,"",SUM(C347:G347))</f>
        <v/>
      </c>
      <c r="J347">
        <f>IF(OR(H347="",I347=""),"",H347-I347)</f>
        <v/>
      </c>
    </row>
    <row r="348">
      <c r="H348">
        <f>IF(COUNT(C348:G348)=0,"",SUM(C348:G348))</f>
        <v/>
      </c>
      <c r="J348">
        <f>IF(OR(H348="",I348=""),"",H348-I348)</f>
        <v/>
      </c>
    </row>
    <row r="349">
      <c r="H349">
        <f>IF(COUNT(C349:G349)=0,"",SUM(C349:G349))</f>
        <v/>
      </c>
      <c r="J349">
        <f>IF(OR(H349="",I349=""),"",H349-I349)</f>
        <v/>
      </c>
    </row>
    <row r="350">
      <c r="H350">
        <f>IF(COUNT(C350:G350)=0,"",SUM(C350:G350))</f>
        <v/>
      </c>
      <c r="J350">
        <f>IF(OR(H350="",I350=""),"",H350-I350)</f>
        <v/>
      </c>
    </row>
    <row r="351">
      <c r="H351">
        <f>IF(COUNT(C351:G351)=0,"",SUM(C351:G351))</f>
        <v/>
      </c>
      <c r="J351">
        <f>IF(OR(H351="",I351=""),"",H351-I351)</f>
        <v/>
      </c>
    </row>
    <row r="352">
      <c r="H352">
        <f>IF(COUNT(C352:G352)=0,"",SUM(C352:G352))</f>
        <v/>
      </c>
      <c r="J352">
        <f>IF(OR(H352="",I352=""),"",H352-I352)</f>
        <v/>
      </c>
    </row>
    <row r="353">
      <c r="H353">
        <f>IF(COUNT(C353:G353)=0,"",SUM(C353:G353))</f>
        <v/>
      </c>
      <c r="J353">
        <f>IF(OR(H353="",I353=""),"",H353-I353)</f>
        <v/>
      </c>
    </row>
    <row r="354">
      <c r="H354">
        <f>IF(COUNT(C354:G354)=0,"",SUM(C354:G354))</f>
        <v/>
      </c>
      <c r="J354">
        <f>IF(OR(H354="",I354=""),"",H354-I354)</f>
        <v/>
      </c>
    </row>
    <row r="355">
      <c r="H355">
        <f>IF(COUNT(C355:G355)=0,"",SUM(C355:G355))</f>
        <v/>
      </c>
      <c r="J355">
        <f>IF(OR(H355="",I355=""),"",H355-I355)</f>
        <v/>
      </c>
    </row>
    <row r="356">
      <c r="H356">
        <f>IF(COUNT(C356:G356)=0,"",SUM(C356:G356))</f>
        <v/>
      </c>
      <c r="J356">
        <f>IF(OR(H356="",I356=""),"",H356-I356)</f>
        <v/>
      </c>
    </row>
    <row r="357">
      <c r="H357">
        <f>IF(COUNT(C357:G357)=0,"",SUM(C357:G357))</f>
        <v/>
      </c>
      <c r="J357">
        <f>IF(OR(H357="",I357=""),"",H357-I357)</f>
        <v/>
      </c>
    </row>
    <row r="358">
      <c r="H358">
        <f>IF(COUNT(C358:G358)=0,"",SUM(C358:G358))</f>
        <v/>
      </c>
      <c r="J358">
        <f>IF(OR(H358="",I358=""),"",H358-I358)</f>
        <v/>
      </c>
    </row>
    <row r="359">
      <c r="H359">
        <f>IF(COUNT(C359:G359)=0,"",SUM(C359:G359))</f>
        <v/>
      </c>
      <c r="J359">
        <f>IF(OR(H359="",I359=""),"",H359-I359)</f>
        <v/>
      </c>
    </row>
    <row r="360">
      <c r="H360">
        <f>IF(COUNT(C360:G360)=0,"",SUM(C360:G360))</f>
        <v/>
      </c>
      <c r="J360">
        <f>IF(OR(H360="",I360=""),"",H360-I360)</f>
        <v/>
      </c>
    </row>
    <row r="361">
      <c r="H361">
        <f>IF(COUNT(C361:G361)=0,"",SUM(C361:G361))</f>
        <v/>
      </c>
      <c r="J361">
        <f>IF(OR(H361="",I361=""),"",H361-I361)</f>
        <v/>
      </c>
    </row>
    <row r="362">
      <c r="H362">
        <f>IF(COUNT(C362:G362)=0,"",SUM(C362:G362))</f>
        <v/>
      </c>
      <c r="J362">
        <f>IF(OR(H362="",I362=""),"",H362-I362)</f>
        <v/>
      </c>
    </row>
    <row r="363">
      <c r="H363">
        <f>IF(COUNT(C363:G363)=0,"",SUM(C363:G363))</f>
        <v/>
      </c>
      <c r="J363">
        <f>IF(OR(H363="",I363=""),"",H363-I363)</f>
        <v/>
      </c>
    </row>
    <row r="364">
      <c r="H364">
        <f>IF(COUNT(C364:G364)=0,"",SUM(C364:G364))</f>
        <v/>
      </c>
      <c r="J364">
        <f>IF(OR(H364="",I364=""),"",H364-I364)</f>
        <v/>
      </c>
    </row>
    <row r="365">
      <c r="H365">
        <f>IF(COUNT(C365:G365)=0,"",SUM(C365:G365))</f>
        <v/>
      </c>
      <c r="J365">
        <f>IF(OR(H365="",I365=""),"",H365-I365)</f>
        <v/>
      </c>
    </row>
    <row r="366">
      <c r="H366">
        <f>IF(COUNT(C366:G366)=0,"",SUM(C366:G366))</f>
        <v/>
      </c>
      <c r="J366">
        <f>IF(OR(H366="",I366=""),"",H366-I366)</f>
        <v/>
      </c>
    </row>
    <row r="367">
      <c r="H367">
        <f>IF(COUNT(C367:G367)=0,"",SUM(C367:G367))</f>
        <v/>
      </c>
      <c r="J367">
        <f>IF(OR(H367="",I367=""),"",H367-I367)</f>
        <v/>
      </c>
    </row>
    <row r="368">
      <c r="H368">
        <f>IF(COUNT(C368:G368)=0,"",SUM(C368:G368))</f>
        <v/>
      </c>
      <c r="J368">
        <f>IF(OR(H368="",I368=""),"",H368-I368)</f>
        <v/>
      </c>
    </row>
    <row r="369">
      <c r="H369">
        <f>IF(COUNT(C369:G369)=0,"",SUM(C369:G369))</f>
        <v/>
      </c>
      <c r="J369">
        <f>IF(OR(H369="",I369=""),"",H369-I369)</f>
        <v/>
      </c>
    </row>
    <row r="370">
      <c r="H370">
        <f>IF(COUNT(C370:G370)=0,"",SUM(C370:G370))</f>
        <v/>
      </c>
      <c r="J370">
        <f>IF(OR(H370="",I370=""),"",H370-I370)</f>
        <v/>
      </c>
    </row>
    <row r="371">
      <c r="H371">
        <f>IF(COUNT(C371:G371)=0,"",SUM(C371:G371))</f>
        <v/>
      </c>
      <c r="J371">
        <f>IF(OR(H371="",I371=""),"",H371-I371)</f>
        <v/>
      </c>
    </row>
    <row r="372">
      <c r="H372">
        <f>IF(COUNT(C372:G372)=0,"",SUM(C372:G372))</f>
        <v/>
      </c>
      <c r="J372">
        <f>IF(OR(H372="",I372=""),"",H372-I372)</f>
        <v/>
      </c>
    </row>
    <row r="373">
      <c r="H373">
        <f>IF(COUNT(C373:G373)=0,"",SUM(C373:G373))</f>
        <v/>
      </c>
      <c r="J373">
        <f>IF(OR(H373="",I373=""),"",H373-I373)</f>
        <v/>
      </c>
    </row>
    <row r="374">
      <c r="H374">
        <f>IF(COUNT(C374:G374)=0,"",SUM(C374:G374))</f>
        <v/>
      </c>
      <c r="J374">
        <f>IF(OR(H374="",I374=""),"",H374-I374)</f>
        <v/>
      </c>
    </row>
    <row r="375">
      <c r="H375">
        <f>IF(COUNT(C375:G375)=0,"",SUM(C375:G375))</f>
        <v/>
      </c>
      <c r="J375">
        <f>IF(OR(H375="",I375=""),"",H375-I375)</f>
        <v/>
      </c>
    </row>
    <row r="376">
      <c r="H376">
        <f>IF(COUNT(C376:G376)=0,"",SUM(C376:G376))</f>
        <v/>
      </c>
      <c r="J376">
        <f>IF(OR(H376="",I376=""),"",H376-I376)</f>
        <v/>
      </c>
    </row>
    <row r="377">
      <c r="H377">
        <f>IF(COUNT(C377:G377)=0,"",SUM(C377:G377))</f>
        <v/>
      </c>
      <c r="J377">
        <f>IF(OR(H377="",I377=""),"",H377-I377)</f>
        <v/>
      </c>
    </row>
    <row r="378">
      <c r="H378">
        <f>IF(COUNT(C378:G378)=0,"",SUM(C378:G378))</f>
        <v/>
      </c>
      <c r="J378">
        <f>IF(OR(H378="",I378=""),"",H378-I378)</f>
        <v/>
      </c>
    </row>
    <row r="379">
      <c r="H379">
        <f>IF(COUNT(C379:G379)=0,"",SUM(C379:G379))</f>
        <v/>
      </c>
      <c r="J379">
        <f>IF(OR(H379="",I379=""),"",H379-I379)</f>
        <v/>
      </c>
    </row>
    <row r="380">
      <c r="H380">
        <f>IF(COUNT(C380:G380)=0,"",SUM(C380:G380))</f>
        <v/>
      </c>
      <c r="J380">
        <f>IF(OR(H380="",I380=""),"",H380-I380)</f>
        <v/>
      </c>
    </row>
    <row r="381">
      <c r="H381">
        <f>IF(COUNT(C381:G381)=0,"",SUM(C381:G381))</f>
        <v/>
      </c>
      <c r="J381">
        <f>IF(OR(H381="",I381=""),"",H381-I381)</f>
        <v/>
      </c>
    </row>
    <row r="382">
      <c r="H382">
        <f>IF(COUNT(C382:G382)=0,"",SUM(C382:G382))</f>
        <v/>
      </c>
      <c r="J382">
        <f>IF(OR(H382="",I382=""),"",H382-I382)</f>
        <v/>
      </c>
    </row>
    <row r="383">
      <c r="H383">
        <f>IF(COUNT(C383:G383)=0,"",SUM(C383:G383))</f>
        <v/>
      </c>
      <c r="J383">
        <f>IF(OR(H383="",I383=""),"",H383-I383)</f>
        <v/>
      </c>
    </row>
    <row r="384">
      <c r="H384">
        <f>IF(COUNT(C384:G384)=0,"",SUM(C384:G384))</f>
        <v/>
      </c>
      <c r="J384">
        <f>IF(OR(H384="",I384=""),"",H384-I384)</f>
        <v/>
      </c>
    </row>
    <row r="385">
      <c r="H385">
        <f>IF(COUNT(C385:G385)=0,"",SUM(C385:G385))</f>
        <v/>
      </c>
      <c r="J385">
        <f>IF(OR(H385="",I385=""),"",H385-I385)</f>
        <v/>
      </c>
    </row>
    <row r="386">
      <c r="H386">
        <f>IF(COUNT(C386:G386)=0,"",SUM(C386:G386))</f>
        <v/>
      </c>
      <c r="J386">
        <f>IF(OR(H386="",I386=""),"",H386-I386)</f>
        <v/>
      </c>
    </row>
    <row r="387">
      <c r="H387">
        <f>IF(COUNT(C387:G387)=0,"",SUM(C387:G387))</f>
        <v/>
      </c>
      <c r="J387">
        <f>IF(OR(H387="",I387=""),"",H387-I387)</f>
        <v/>
      </c>
    </row>
    <row r="388">
      <c r="H388">
        <f>IF(COUNT(C388:G388)=0,"",SUM(C388:G388))</f>
        <v/>
      </c>
      <c r="J388">
        <f>IF(OR(H388="",I388=""),"",H388-I388)</f>
        <v/>
      </c>
    </row>
    <row r="389">
      <c r="H389">
        <f>IF(COUNT(C389:G389)=0,"",SUM(C389:G389))</f>
        <v/>
      </c>
      <c r="J389">
        <f>IF(OR(H389="",I389=""),"",H389-I389)</f>
        <v/>
      </c>
    </row>
    <row r="390">
      <c r="H390">
        <f>IF(COUNT(C390:G390)=0,"",SUM(C390:G390))</f>
        <v/>
      </c>
      <c r="J390">
        <f>IF(OR(H390="",I390=""),"",H390-I390)</f>
        <v/>
      </c>
    </row>
    <row r="391">
      <c r="H391">
        <f>IF(COUNT(C391:G391)=0,"",SUM(C391:G391))</f>
        <v/>
      </c>
      <c r="J391">
        <f>IF(OR(H391="",I391=""),"",H391-I391)</f>
        <v/>
      </c>
    </row>
    <row r="392">
      <c r="H392">
        <f>IF(COUNT(C392:G392)=0,"",SUM(C392:G392))</f>
        <v/>
      </c>
      <c r="J392">
        <f>IF(OR(H392="",I392=""),"",H392-I392)</f>
        <v/>
      </c>
    </row>
    <row r="393">
      <c r="H393">
        <f>IF(COUNT(C393:G393)=0,"",SUM(C393:G393))</f>
        <v/>
      </c>
      <c r="J393">
        <f>IF(OR(H393="",I393=""),"",H393-I393)</f>
        <v/>
      </c>
    </row>
    <row r="394">
      <c r="H394">
        <f>IF(COUNT(C394:G394)=0,"",SUM(C394:G394))</f>
        <v/>
      </c>
      <c r="J394">
        <f>IF(OR(H394="",I394=""),"",H394-I394)</f>
        <v/>
      </c>
    </row>
    <row r="395">
      <c r="H395">
        <f>IF(COUNT(C395:G395)=0,"",SUM(C395:G395))</f>
        <v/>
      </c>
      <c r="J395">
        <f>IF(OR(H395="",I395=""),"",H395-I395)</f>
        <v/>
      </c>
    </row>
    <row r="396">
      <c r="H396">
        <f>IF(COUNT(C396:G396)=0,"",SUM(C396:G396))</f>
        <v/>
      </c>
      <c r="J396">
        <f>IF(OR(H396="",I396=""),"",H396-I396)</f>
        <v/>
      </c>
    </row>
    <row r="397">
      <c r="H397">
        <f>IF(COUNT(C397:G397)=0,"",SUM(C397:G397))</f>
        <v/>
      </c>
      <c r="J397">
        <f>IF(OR(H397="",I397=""),"",H397-I397)</f>
        <v/>
      </c>
    </row>
    <row r="398">
      <c r="H398">
        <f>IF(COUNT(C398:G398)=0,"",SUM(C398:G398))</f>
        <v/>
      </c>
      <c r="J398">
        <f>IF(OR(H398="",I398=""),"",H398-I398)</f>
        <v/>
      </c>
    </row>
    <row r="399">
      <c r="H399">
        <f>IF(COUNT(C399:G399)=0,"",SUM(C399:G399))</f>
        <v/>
      </c>
      <c r="J399">
        <f>IF(OR(H399="",I399=""),"",H399-I399)</f>
        <v/>
      </c>
    </row>
    <row r="400">
      <c r="H400">
        <f>IF(COUNT(C400:G400)=0,"",SUM(C400:G400))</f>
        <v/>
      </c>
      <c r="J400">
        <f>IF(OR(H400="",I400=""),"",H400-I400)</f>
        <v/>
      </c>
    </row>
    <row r="401">
      <c r="H401">
        <f>IF(COUNT(C401:G401)=0,"",SUM(C401:G401))</f>
        <v/>
      </c>
      <c r="J401">
        <f>IF(OR(H401="",I401=""),"",H401-I401)</f>
        <v/>
      </c>
    </row>
    <row r="402">
      <c r="H402">
        <f>IF(COUNT(C402:G402)=0,"",SUM(C402:G402))</f>
        <v/>
      </c>
      <c r="J402">
        <f>IF(OR(H402="",I402=""),"",H402-I402)</f>
        <v/>
      </c>
    </row>
    <row r="403">
      <c r="H403">
        <f>IF(COUNT(C403:G403)=0,"",SUM(C403:G403))</f>
        <v/>
      </c>
      <c r="J403">
        <f>IF(OR(H403="",I403=""),"",H403-I403)</f>
        <v/>
      </c>
    </row>
    <row r="404">
      <c r="H404">
        <f>IF(COUNT(C404:G404)=0,"",SUM(C404:G404))</f>
        <v/>
      </c>
      <c r="J404">
        <f>IF(OR(H404="",I404=""),"",H404-I404)</f>
        <v/>
      </c>
    </row>
    <row r="405">
      <c r="H405">
        <f>IF(COUNT(C405:G405)=0,"",SUM(C405:G405))</f>
        <v/>
      </c>
      <c r="J405">
        <f>IF(OR(H405="",I405=""),"",H405-I405)</f>
        <v/>
      </c>
    </row>
    <row r="406">
      <c r="H406">
        <f>IF(COUNT(C406:G406)=0,"",SUM(C406:G406))</f>
        <v/>
      </c>
      <c r="J406">
        <f>IF(OR(H406="",I406=""),"",H406-I406)</f>
        <v/>
      </c>
    </row>
    <row r="407">
      <c r="H407">
        <f>IF(COUNT(C407:G407)=0,"",SUM(C407:G407))</f>
        <v/>
      </c>
      <c r="J407">
        <f>IF(OR(H407="",I407=""),"",H407-I407)</f>
        <v/>
      </c>
    </row>
    <row r="408">
      <c r="H408">
        <f>IF(COUNT(C408:G408)=0,"",SUM(C408:G408))</f>
        <v/>
      </c>
      <c r="J408">
        <f>IF(OR(H408="",I408=""),"",H408-I408)</f>
        <v/>
      </c>
    </row>
    <row r="409">
      <c r="H409">
        <f>IF(COUNT(C409:G409)=0,"",SUM(C409:G409))</f>
        <v/>
      </c>
      <c r="J409">
        <f>IF(OR(H409="",I409=""),"",H409-I409)</f>
        <v/>
      </c>
    </row>
    <row r="410">
      <c r="H410">
        <f>IF(COUNT(C410:G410)=0,"",SUM(C410:G410))</f>
        <v/>
      </c>
      <c r="J410">
        <f>IF(OR(H410="",I410=""),"",H410-I410)</f>
        <v/>
      </c>
    </row>
    <row r="411">
      <c r="H411">
        <f>IF(COUNT(C411:G411)=0,"",SUM(C411:G411))</f>
        <v/>
      </c>
      <c r="J411">
        <f>IF(OR(H411="",I411=""),"",H411-I411)</f>
        <v/>
      </c>
    </row>
    <row r="412">
      <c r="H412">
        <f>IF(COUNT(C412:G412)=0,"",SUM(C412:G412))</f>
        <v/>
      </c>
      <c r="J412">
        <f>IF(OR(H412="",I412=""),"",H412-I412)</f>
        <v/>
      </c>
    </row>
    <row r="413">
      <c r="H413">
        <f>IF(COUNT(C413:G413)=0,"",SUM(C413:G413))</f>
        <v/>
      </c>
      <c r="J413">
        <f>IF(OR(H413="",I413=""),"",H413-I413)</f>
        <v/>
      </c>
    </row>
    <row r="414">
      <c r="H414">
        <f>IF(COUNT(C414:G414)=0,"",SUM(C414:G414))</f>
        <v/>
      </c>
      <c r="J414">
        <f>IF(OR(H414="",I414=""),"",H414-I414)</f>
        <v/>
      </c>
    </row>
    <row r="415">
      <c r="H415">
        <f>IF(COUNT(C415:G415)=0,"",SUM(C415:G415))</f>
        <v/>
      </c>
      <c r="J415">
        <f>IF(OR(H415="",I415=""),"",H415-I415)</f>
        <v/>
      </c>
    </row>
    <row r="416">
      <c r="H416">
        <f>IF(COUNT(C416:G416)=0,"",SUM(C416:G416))</f>
        <v/>
      </c>
      <c r="J416">
        <f>IF(OR(H416="",I416=""),"",H416-I416)</f>
        <v/>
      </c>
    </row>
    <row r="417">
      <c r="H417">
        <f>IF(COUNT(C417:G417)=0,"",SUM(C417:G417))</f>
        <v/>
      </c>
      <c r="J417">
        <f>IF(OR(H417="",I417=""),"",H417-I417)</f>
        <v/>
      </c>
    </row>
    <row r="418">
      <c r="H418">
        <f>IF(COUNT(C418:G418)=0,"",SUM(C418:G418))</f>
        <v/>
      </c>
      <c r="J418">
        <f>IF(OR(H418="",I418=""),"",H418-I418)</f>
        <v/>
      </c>
    </row>
    <row r="419">
      <c r="H419">
        <f>IF(COUNT(C419:G419)=0,"",SUM(C419:G419))</f>
        <v/>
      </c>
      <c r="J419">
        <f>IF(OR(H419="",I419=""),"",H419-I419)</f>
        <v/>
      </c>
    </row>
    <row r="420">
      <c r="H420">
        <f>IF(COUNT(C420:G420)=0,"",SUM(C420:G420))</f>
        <v/>
      </c>
      <c r="J420">
        <f>IF(OR(H420="",I420=""),"",H420-I420)</f>
        <v/>
      </c>
    </row>
    <row r="421">
      <c r="H421">
        <f>IF(COUNT(C421:G421)=0,"",SUM(C421:G421))</f>
        <v/>
      </c>
      <c r="J421">
        <f>IF(OR(H421="",I421=""),"",H421-I421)</f>
        <v/>
      </c>
    </row>
    <row r="422">
      <c r="H422">
        <f>IF(COUNT(C422:G422)=0,"",SUM(C422:G422))</f>
        <v/>
      </c>
      <c r="J422">
        <f>IF(OR(H422="",I422=""),"",H422-I422)</f>
        <v/>
      </c>
    </row>
    <row r="423">
      <c r="H423">
        <f>IF(COUNT(C423:G423)=0,"",SUM(C423:G423))</f>
        <v/>
      </c>
      <c r="J423">
        <f>IF(OR(H423="",I423=""),"",H423-I423)</f>
        <v/>
      </c>
    </row>
    <row r="424">
      <c r="H424">
        <f>IF(COUNT(C424:G424)=0,"",SUM(C424:G424))</f>
        <v/>
      </c>
      <c r="J424">
        <f>IF(OR(H424="",I424=""),"",H424-I424)</f>
        <v/>
      </c>
    </row>
    <row r="425">
      <c r="H425">
        <f>IF(COUNT(C425:G425)=0,"",SUM(C425:G425))</f>
        <v/>
      </c>
      <c r="J425">
        <f>IF(OR(H425="",I425=""),"",H425-I425)</f>
        <v/>
      </c>
    </row>
    <row r="426">
      <c r="H426">
        <f>IF(COUNT(C426:G426)=0,"",SUM(C426:G426))</f>
        <v/>
      </c>
      <c r="J426">
        <f>IF(OR(H426="",I426=""),"",H426-I426)</f>
        <v/>
      </c>
    </row>
    <row r="427">
      <c r="H427">
        <f>IF(COUNT(C427:G427)=0,"",SUM(C427:G427))</f>
        <v/>
      </c>
      <c r="J427">
        <f>IF(OR(H427="",I427=""),"",H427-I427)</f>
        <v/>
      </c>
    </row>
    <row r="428">
      <c r="H428">
        <f>IF(COUNT(C428:G428)=0,"",SUM(C428:G428))</f>
        <v/>
      </c>
      <c r="J428">
        <f>IF(OR(H428="",I428=""),"",H428-I428)</f>
        <v/>
      </c>
    </row>
    <row r="429">
      <c r="H429">
        <f>IF(COUNT(C429:G429)=0,"",SUM(C429:G429))</f>
        <v/>
      </c>
      <c r="J429">
        <f>IF(OR(H429="",I429=""),"",H429-I429)</f>
        <v/>
      </c>
    </row>
    <row r="430">
      <c r="H430">
        <f>IF(COUNT(C430:G430)=0,"",SUM(C430:G430))</f>
        <v/>
      </c>
      <c r="J430">
        <f>IF(OR(H430="",I430=""),"",H430-I430)</f>
        <v/>
      </c>
    </row>
    <row r="431">
      <c r="H431">
        <f>IF(COUNT(C431:G431)=0,"",SUM(C431:G431))</f>
        <v/>
      </c>
      <c r="J431">
        <f>IF(OR(H431="",I431=""),"",H431-I431)</f>
        <v/>
      </c>
    </row>
    <row r="432">
      <c r="H432">
        <f>IF(COUNT(C432:G432)=0,"",SUM(C432:G432))</f>
        <v/>
      </c>
      <c r="J432">
        <f>IF(OR(H432="",I432=""),"",H432-I432)</f>
        <v/>
      </c>
    </row>
    <row r="433">
      <c r="H433">
        <f>IF(COUNT(C433:G433)=0,"",SUM(C433:G433))</f>
        <v/>
      </c>
      <c r="J433">
        <f>IF(OR(H433="",I433=""),"",H433-I433)</f>
        <v/>
      </c>
    </row>
    <row r="434">
      <c r="H434">
        <f>IF(COUNT(C434:G434)=0,"",SUM(C434:G434))</f>
        <v/>
      </c>
      <c r="J434">
        <f>IF(OR(H434="",I434=""),"",H434-I434)</f>
        <v/>
      </c>
    </row>
    <row r="435">
      <c r="H435">
        <f>IF(COUNT(C435:G435)=0,"",SUM(C435:G435))</f>
        <v/>
      </c>
      <c r="J435">
        <f>IF(OR(H435="",I435=""),"",H435-I435)</f>
        <v/>
      </c>
    </row>
    <row r="436">
      <c r="H436">
        <f>IF(COUNT(C436:G436)=0,"",SUM(C436:G436))</f>
        <v/>
      </c>
      <c r="J436">
        <f>IF(OR(H436="",I436=""),"",H436-I436)</f>
        <v/>
      </c>
    </row>
    <row r="437">
      <c r="H437">
        <f>IF(COUNT(C437:G437)=0,"",SUM(C437:G437))</f>
        <v/>
      </c>
      <c r="J437">
        <f>IF(OR(H437="",I437=""),"",H437-I437)</f>
        <v/>
      </c>
    </row>
    <row r="438">
      <c r="H438">
        <f>IF(COUNT(C438:G438)=0,"",SUM(C438:G438))</f>
        <v/>
      </c>
      <c r="J438">
        <f>IF(OR(H438="",I438=""),"",H438-I438)</f>
        <v/>
      </c>
    </row>
    <row r="439">
      <c r="H439">
        <f>IF(COUNT(C439:G439)=0,"",SUM(C439:G439))</f>
        <v/>
      </c>
      <c r="J439">
        <f>IF(OR(H439="",I439=""),"",H439-I439)</f>
        <v/>
      </c>
    </row>
    <row r="440">
      <c r="H440">
        <f>IF(COUNT(C440:G440)=0,"",SUM(C440:G440))</f>
        <v/>
      </c>
      <c r="J440">
        <f>IF(OR(H440="",I440=""),"",H440-I440)</f>
        <v/>
      </c>
    </row>
    <row r="441">
      <c r="H441">
        <f>IF(COUNT(C441:G441)=0,"",SUM(C441:G441))</f>
        <v/>
      </c>
      <c r="J441">
        <f>IF(OR(H441="",I441=""),"",H441-I441)</f>
        <v/>
      </c>
    </row>
    <row r="442">
      <c r="H442">
        <f>IF(COUNT(C442:G442)=0,"",SUM(C442:G442))</f>
        <v/>
      </c>
      <c r="J442">
        <f>IF(OR(H442="",I442=""),"",H442-I442)</f>
        <v/>
      </c>
    </row>
    <row r="443">
      <c r="H443">
        <f>IF(COUNT(C443:G443)=0,"",SUM(C443:G443))</f>
        <v/>
      </c>
      <c r="J443">
        <f>IF(OR(H443="",I443=""),"",H443-I443)</f>
        <v/>
      </c>
    </row>
    <row r="444">
      <c r="H444">
        <f>IF(COUNT(C444:G444)=0,"",SUM(C444:G444))</f>
        <v/>
      </c>
      <c r="J444">
        <f>IF(OR(H444="",I444=""),"",H444-I444)</f>
        <v/>
      </c>
    </row>
    <row r="445">
      <c r="H445">
        <f>IF(COUNT(C445:G445)=0,"",SUM(C445:G445))</f>
        <v/>
      </c>
      <c r="J445">
        <f>IF(OR(H445="",I445=""),"",H445-I445)</f>
        <v/>
      </c>
    </row>
    <row r="446">
      <c r="H446">
        <f>IF(COUNT(C446:G446)=0,"",SUM(C446:G446))</f>
        <v/>
      </c>
      <c r="J446">
        <f>IF(OR(H446="",I446=""),"",H446-I446)</f>
        <v/>
      </c>
    </row>
    <row r="447">
      <c r="H447">
        <f>IF(COUNT(C447:G447)=0,"",SUM(C447:G447))</f>
        <v/>
      </c>
      <c r="J447">
        <f>IF(OR(H447="",I447=""),"",H447-I447)</f>
        <v/>
      </c>
    </row>
    <row r="448">
      <c r="H448">
        <f>IF(COUNT(C448:G448)=0,"",SUM(C448:G448))</f>
        <v/>
      </c>
      <c r="J448">
        <f>IF(OR(H448="",I448=""),"",H448-I448)</f>
        <v/>
      </c>
    </row>
    <row r="449">
      <c r="H449">
        <f>IF(COUNT(C449:G449)=0,"",SUM(C449:G449))</f>
        <v/>
      </c>
      <c r="J449">
        <f>IF(OR(H449="",I449=""),"",H449-I449)</f>
        <v/>
      </c>
    </row>
    <row r="450">
      <c r="H450">
        <f>IF(COUNT(C450:G450)=0,"",SUM(C450:G450))</f>
        <v/>
      </c>
      <c r="J450">
        <f>IF(OR(H450="",I450=""),"",H450-I450)</f>
        <v/>
      </c>
    </row>
    <row r="451">
      <c r="H451">
        <f>IF(COUNT(C451:G451)=0,"",SUM(C451:G451))</f>
        <v/>
      </c>
      <c r="J451">
        <f>IF(OR(H451="",I451=""),"",H451-I451)</f>
        <v/>
      </c>
    </row>
    <row r="452">
      <c r="H452">
        <f>IF(COUNT(C452:G452)=0,"",SUM(C452:G452))</f>
        <v/>
      </c>
      <c r="J452">
        <f>IF(OR(H452="",I452=""),"",H452-I452)</f>
        <v/>
      </c>
    </row>
    <row r="453">
      <c r="H453">
        <f>IF(COUNT(C453:G453)=0,"",SUM(C453:G453))</f>
        <v/>
      </c>
      <c r="J453">
        <f>IF(OR(H453="",I453=""),"",H453-I453)</f>
        <v/>
      </c>
    </row>
    <row r="454">
      <c r="H454">
        <f>IF(COUNT(C454:G454)=0,"",SUM(C454:G454))</f>
        <v/>
      </c>
      <c r="J454">
        <f>IF(OR(H454="",I454=""),"",H454-I454)</f>
        <v/>
      </c>
    </row>
    <row r="455">
      <c r="H455">
        <f>IF(COUNT(C455:G455)=0,"",SUM(C455:G455))</f>
        <v/>
      </c>
      <c r="J455">
        <f>IF(OR(H455="",I455=""),"",H455-I455)</f>
        <v/>
      </c>
    </row>
    <row r="456">
      <c r="H456">
        <f>IF(COUNT(C456:G456)=0,"",SUM(C456:G456))</f>
        <v/>
      </c>
      <c r="J456">
        <f>IF(OR(H456="",I456=""),"",H456-I456)</f>
        <v/>
      </c>
    </row>
    <row r="457">
      <c r="H457">
        <f>IF(COUNT(C457:G457)=0,"",SUM(C457:G457))</f>
        <v/>
      </c>
      <c r="J457">
        <f>IF(OR(H457="",I457=""),"",H457-I457)</f>
        <v/>
      </c>
    </row>
    <row r="458">
      <c r="H458">
        <f>IF(COUNT(C458:G458)=0,"",SUM(C458:G458))</f>
        <v/>
      </c>
      <c r="J458">
        <f>IF(OR(H458="",I458=""),"",H458-I458)</f>
        <v/>
      </c>
    </row>
    <row r="459">
      <c r="H459">
        <f>IF(COUNT(C459:G459)=0,"",SUM(C459:G459))</f>
        <v/>
      </c>
      <c r="J459">
        <f>IF(OR(H459="",I459=""),"",H459-I459)</f>
        <v/>
      </c>
    </row>
    <row r="460">
      <c r="H460">
        <f>IF(COUNT(C460:G460)=0,"",SUM(C460:G460))</f>
        <v/>
      </c>
      <c r="J460">
        <f>IF(OR(H460="",I460=""),"",H460-I460)</f>
        <v/>
      </c>
    </row>
    <row r="461">
      <c r="H461">
        <f>IF(COUNT(C461:G461)=0,"",SUM(C461:G461))</f>
        <v/>
      </c>
      <c r="J461">
        <f>IF(OR(H461="",I461=""),"",H461-I461)</f>
        <v/>
      </c>
    </row>
    <row r="462">
      <c r="H462">
        <f>IF(COUNT(C462:G462)=0,"",SUM(C462:G462))</f>
        <v/>
      </c>
      <c r="J462">
        <f>IF(OR(H462="",I462=""),"",H462-I462)</f>
        <v/>
      </c>
    </row>
    <row r="463">
      <c r="H463">
        <f>IF(COUNT(C463:G463)=0,"",SUM(C463:G463))</f>
        <v/>
      </c>
      <c r="J463">
        <f>IF(OR(H463="",I463=""),"",H463-I463)</f>
        <v/>
      </c>
    </row>
    <row r="464">
      <c r="H464">
        <f>IF(COUNT(C464:G464)=0,"",SUM(C464:G464))</f>
        <v/>
      </c>
      <c r="J464">
        <f>IF(OR(H464="",I464=""),"",H464-I464)</f>
        <v/>
      </c>
    </row>
    <row r="465">
      <c r="H465">
        <f>IF(COUNT(C465:G465)=0,"",SUM(C465:G465))</f>
        <v/>
      </c>
      <c r="J465">
        <f>IF(OR(H465="",I465=""),"",H465-I465)</f>
        <v/>
      </c>
    </row>
    <row r="466">
      <c r="H466">
        <f>IF(COUNT(C466:G466)=0,"",SUM(C466:G466))</f>
        <v/>
      </c>
      <c r="J466">
        <f>IF(OR(H466="",I466=""),"",H466-I466)</f>
        <v/>
      </c>
    </row>
    <row r="467">
      <c r="H467">
        <f>IF(COUNT(C467:G467)=0,"",SUM(C467:G467))</f>
        <v/>
      </c>
      <c r="J467">
        <f>IF(OR(H467="",I467=""),"",H467-I467)</f>
        <v/>
      </c>
    </row>
    <row r="468">
      <c r="H468">
        <f>IF(COUNT(C468:G468)=0,"",SUM(C468:G468))</f>
        <v/>
      </c>
      <c r="J468">
        <f>IF(OR(H468="",I468=""),"",H468-I468)</f>
        <v/>
      </c>
    </row>
    <row r="469">
      <c r="H469">
        <f>IF(COUNT(C469:G469)=0,"",SUM(C469:G469))</f>
        <v/>
      </c>
      <c r="J469">
        <f>IF(OR(H469="",I469=""),"",H469-I469)</f>
        <v/>
      </c>
    </row>
    <row r="470">
      <c r="H470">
        <f>IF(COUNT(C470:G470)=0,"",SUM(C470:G470))</f>
        <v/>
      </c>
      <c r="J470">
        <f>IF(OR(H470="",I470=""),"",H470-I470)</f>
        <v/>
      </c>
    </row>
    <row r="471">
      <c r="H471">
        <f>IF(COUNT(C471:G471)=0,"",SUM(C471:G471))</f>
        <v/>
      </c>
      <c r="J471">
        <f>IF(OR(H471="",I471=""),"",H471-I471)</f>
        <v/>
      </c>
    </row>
    <row r="472">
      <c r="H472">
        <f>IF(COUNT(C472:G472)=0,"",SUM(C472:G472))</f>
        <v/>
      </c>
      <c r="J472">
        <f>IF(OR(H472="",I472=""),"",H472-I472)</f>
        <v/>
      </c>
    </row>
    <row r="473">
      <c r="H473">
        <f>IF(COUNT(C473:G473)=0,"",SUM(C473:G473))</f>
        <v/>
      </c>
      <c r="J473">
        <f>IF(OR(H473="",I473=""),"",H473-I473)</f>
        <v/>
      </c>
    </row>
    <row r="474">
      <c r="H474">
        <f>IF(COUNT(C474:G474)=0,"",SUM(C474:G474))</f>
        <v/>
      </c>
      <c r="J474">
        <f>IF(OR(H474="",I474=""),"",H474-I474)</f>
        <v/>
      </c>
    </row>
    <row r="475">
      <c r="H475">
        <f>IF(COUNT(C475:G475)=0,"",SUM(C475:G475))</f>
        <v/>
      </c>
      <c r="J475">
        <f>IF(OR(H475="",I475=""),"",H475-I475)</f>
        <v/>
      </c>
    </row>
    <row r="476">
      <c r="H476">
        <f>IF(COUNT(C476:G476)=0,"",SUM(C476:G476))</f>
        <v/>
      </c>
      <c r="J476">
        <f>IF(OR(H476="",I476=""),"",H476-I476)</f>
        <v/>
      </c>
    </row>
    <row r="477">
      <c r="H477">
        <f>IF(COUNT(C477:G477)=0,"",SUM(C477:G477))</f>
        <v/>
      </c>
      <c r="J477">
        <f>IF(OR(H477="",I477=""),"",H477-I477)</f>
        <v/>
      </c>
    </row>
    <row r="478">
      <c r="H478">
        <f>IF(COUNT(C478:G478)=0,"",SUM(C478:G478))</f>
        <v/>
      </c>
      <c r="J478">
        <f>IF(OR(H478="",I478=""),"",H478-I478)</f>
        <v/>
      </c>
    </row>
    <row r="479">
      <c r="H479">
        <f>IF(COUNT(C479:G479)=0,"",SUM(C479:G479))</f>
        <v/>
      </c>
      <c r="J479">
        <f>IF(OR(H479="",I479=""),"",H479-I479)</f>
        <v/>
      </c>
    </row>
    <row r="480">
      <c r="H480">
        <f>IF(COUNT(C480:G480)=0,"",SUM(C480:G480))</f>
        <v/>
      </c>
      <c r="J480">
        <f>IF(OR(H480="",I480=""),"",H480-I480)</f>
        <v/>
      </c>
    </row>
    <row r="481">
      <c r="H481">
        <f>IF(COUNT(C481:G481)=0,"",SUM(C481:G481))</f>
        <v/>
      </c>
      <c r="J481">
        <f>IF(OR(H481="",I481=""),"",H481-I481)</f>
        <v/>
      </c>
    </row>
    <row r="482">
      <c r="H482">
        <f>IF(COUNT(C482:G482)=0,"",SUM(C482:G482))</f>
        <v/>
      </c>
      <c r="J482">
        <f>IF(OR(H482="",I482=""),"",H482-I482)</f>
        <v/>
      </c>
    </row>
    <row r="483">
      <c r="H483">
        <f>IF(COUNT(C483:G483)=0,"",SUM(C483:G483))</f>
        <v/>
      </c>
      <c r="J483">
        <f>IF(OR(H483="",I483=""),"",H483-I483)</f>
        <v/>
      </c>
    </row>
    <row r="484">
      <c r="H484">
        <f>IF(COUNT(C484:G484)=0,"",SUM(C484:G484))</f>
        <v/>
      </c>
      <c r="J484">
        <f>IF(OR(H484="",I484=""),"",H484-I484)</f>
        <v/>
      </c>
    </row>
    <row r="485">
      <c r="H485">
        <f>IF(COUNT(C485:G485)=0,"",SUM(C485:G485))</f>
        <v/>
      </c>
      <c r="J485">
        <f>IF(OR(H485="",I485=""),"",H485-I485)</f>
        <v/>
      </c>
    </row>
    <row r="486">
      <c r="H486">
        <f>IF(COUNT(C486:G486)=0,"",SUM(C486:G486))</f>
        <v/>
      </c>
      <c r="J486">
        <f>IF(OR(H486="",I486=""),"",H486-I486)</f>
        <v/>
      </c>
    </row>
    <row r="487">
      <c r="H487">
        <f>IF(COUNT(C487:G487)=0,"",SUM(C487:G487))</f>
        <v/>
      </c>
      <c r="J487">
        <f>IF(OR(H487="",I487=""),"",H487-I487)</f>
        <v/>
      </c>
    </row>
    <row r="488">
      <c r="H488">
        <f>IF(COUNT(C488:G488)=0,"",SUM(C488:G488))</f>
        <v/>
      </c>
      <c r="J488">
        <f>IF(OR(H488="",I488=""),"",H488-I488)</f>
        <v/>
      </c>
    </row>
    <row r="489">
      <c r="H489">
        <f>IF(COUNT(C489:G489)=0,"",SUM(C489:G489))</f>
        <v/>
      </c>
      <c r="J489">
        <f>IF(OR(H489="",I489=""),"",H489-I489)</f>
        <v/>
      </c>
    </row>
    <row r="490">
      <c r="H490">
        <f>IF(COUNT(C490:G490)=0,"",SUM(C490:G490))</f>
        <v/>
      </c>
      <c r="J490">
        <f>IF(OR(H490="",I490=""),"",H490-I490)</f>
        <v/>
      </c>
    </row>
    <row r="491">
      <c r="H491">
        <f>IF(COUNT(C491:G491)=0,"",SUM(C491:G491))</f>
        <v/>
      </c>
      <c r="J491">
        <f>IF(OR(H491="",I491=""),"",H491-I491)</f>
        <v/>
      </c>
    </row>
    <row r="492">
      <c r="H492">
        <f>IF(COUNT(C492:G492)=0,"",SUM(C492:G492))</f>
        <v/>
      </c>
      <c r="J492">
        <f>IF(OR(H492="",I492=""),"",H492-I492)</f>
        <v/>
      </c>
    </row>
    <row r="493">
      <c r="H493">
        <f>IF(COUNT(C493:G493)=0,"",SUM(C493:G493))</f>
        <v/>
      </c>
      <c r="J493">
        <f>IF(OR(H493="",I493=""),"",H493-I493)</f>
        <v/>
      </c>
    </row>
    <row r="494">
      <c r="H494">
        <f>IF(COUNT(C494:G494)=0,"",SUM(C494:G494))</f>
        <v/>
      </c>
      <c r="J494">
        <f>IF(OR(H494="",I494=""),"",H494-I494)</f>
        <v/>
      </c>
    </row>
    <row r="495">
      <c r="H495">
        <f>IF(COUNT(C495:G495)=0,"",SUM(C495:G495))</f>
        <v/>
      </c>
      <c r="J495">
        <f>IF(OR(H495="",I495=""),"",H495-I495)</f>
        <v/>
      </c>
    </row>
    <row r="496">
      <c r="H496">
        <f>IF(COUNT(C496:G496)=0,"",SUM(C496:G496))</f>
        <v/>
      </c>
      <c r="J496">
        <f>IF(OR(H496="",I496=""),"",H496-I496)</f>
        <v/>
      </c>
    </row>
    <row r="497">
      <c r="H497">
        <f>IF(COUNT(C497:G497)=0,"",SUM(C497:G497))</f>
        <v/>
      </c>
      <c r="J497">
        <f>IF(OR(H497="",I497=""),"",H497-I497)</f>
        <v/>
      </c>
    </row>
    <row r="498">
      <c r="H498">
        <f>IF(COUNT(C498:G498)=0,"",SUM(C498:G498))</f>
        <v/>
      </c>
      <c r="J498">
        <f>IF(OR(H498="",I498=""),"",H498-I498)</f>
        <v/>
      </c>
    </row>
    <row r="499">
      <c r="H499">
        <f>IF(COUNT(C499:G499)=0,"",SUM(C499:G499))</f>
        <v/>
      </c>
      <c r="J499">
        <f>IF(OR(H499="",I499=""),"",H499-I499)</f>
        <v/>
      </c>
    </row>
    <row r="500">
      <c r="H500">
        <f>IF(COUNT(C500:G500)=0,"",SUM(C500:G500))</f>
        <v/>
      </c>
      <c r="J500">
        <f>IF(OR(H500="",I500=""),"",H500-I500)</f>
        <v/>
      </c>
    </row>
  </sheetData>
  <mergeCells count="1">
    <mergeCell ref="A1:M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6" customWidth="1" min="3" max="3"/>
    <col width="14" customWidth="1" min="4" max="4"/>
    <col width="16" customWidth="1" min="5" max="5"/>
    <col width="20" customWidth="1" min="6" max="6"/>
    <col width="26" customWidth="1" min="7" max="7"/>
    <col width="24" customWidth="1" min="8" max="8"/>
    <col width="18" customWidth="1" min="9" max="9"/>
    <col width="18" customWidth="1" min="10" max="10"/>
  </cols>
  <sheetData>
    <row r="1" ht="32" customHeight="1">
      <c r="A1" s="2" t="inlineStr">
        <is>
          <t>Categories as in BRSR Principle 6. Record how each quantity was recovered (recycled, re-used, other recovery) or disposed of (incineration, landfill, other).</t>
        </is>
      </c>
    </row>
    <row r="2" ht="30" customHeight="1">
      <c r="A2" s="5" t="inlineStr">
        <is>
          <t>Site ID</t>
        </is>
      </c>
      <c r="B2" s="5" t="inlineStr">
        <is>
          <t>Month (YYYY-MM)</t>
        </is>
      </c>
      <c r="C2" s="5" t="inlineStr">
        <is>
          <t>BRSR waste category</t>
        </is>
      </c>
      <c r="D2" s="5" t="inlineStr">
        <is>
          <t>Quantity (tonnes)</t>
        </is>
      </c>
      <c r="E2" s="5" t="inlineStr">
        <is>
          <t>Recovered or disposed</t>
        </is>
      </c>
      <c r="F2" s="5" t="inlineStr">
        <is>
          <t>Method</t>
        </is>
      </c>
      <c r="G2" s="5" t="inlineStr">
        <is>
          <t>Recycler or handler</t>
        </is>
      </c>
      <c r="H2" s="5" t="inlineStr">
        <is>
          <t>Certificate or manifest number</t>
        </is>
      </c>
      <c r="I2" s="5" t="inlineStr">
        <is>
          <t>Entered by</t>
        </is>
      </c>
      <c r="J2" s="5" t="inlineStr">
        <is>
          <t>Approved by</t>
        </is>
      </c>
    </row>
    <row r="3"/>
  </sheetData>
  <mergeCells count="1">
    <mergeCell ref="A1:J1"/>
  </mergeCells>
  <dataValidations count="3">
    <dataValidation sqref="C3:C500" showDropDown="0" showInputMessage="0" showErrorMessage="0" allowBlank="1" type="list">
      <formula1>"Plastic,E-waste,Bio-medical,Construction and demolition,Battery,Radioactive,Other hazardous,Other non-hazardous"</formula1>
    </dataValidation>
    <dataValidation sqref="E3:E500" showDropDown="0" showInputMessage="0" showErrorMessage="0" allowBlank="1" type="list">
      <formula1>"Recovered,Disposed"</formula1>
    </dataValidation>
    <dataValidation sqref="F3:F500" showDropDown="0" showInputMessage="0" showErrorMessage="0" allowBlank="1" type="list">
      <formula1>"Recycled,Re-used,Other recovery,Incineration,Landfill,Other disposal"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2" customWidth="1" min="3" max="3"/>
    <col width="16" customWidth="1" min="4" max="4"/>
    <col width="14" customWidth="1" min="5" max="5"/>
    <col width="14" customWidth="1" min="6" max="6"/>
    <col width="12" customWidth="1" min="7" max="7"/>
    <col width="16" customWidth="1" min="8" max="8"/>
    <col width="30" customWidth="1" min="9" max="9"/>
    <col width="18" customWidth="1" min="10" max="10"/>
    <col width="18" customWidth="1" min="11" max="11"/>
  </cols>
  <sheetData>
    <row r="1" ht="32" customHeight="1">
      <c r="A1" s="2" t="inlineStr">
        <is>
          <t>From the safety register and payroll. LTIFR per one million person-hours = lost-time injuries × 1,000,000 ÷ hours worked (over the year).</t>
        </is>
      </c>
    </row>
    <row r="2" ht="30" customHeight="1">
      <c r="A2" s="5" t="inlineStr">
        <is>
          <t>Site ID</t>
        </is>
      </c>
      <c r="B2" s="5" t="inlineStr">
        <is>
          <t>Month (YYYY-MM)</t>
        </is>
      </c>
      <c r="C2" s="5" t="inlineStr">
        <is>
          <t>Employees</t>
        </is>
      </c>
      <c r="D2" s="5" t="inlineStr">
        <is>
          <t>Workers (incl. contract)</t>
        </is>
      </c>
      <c r="E2" s="5" t="inlineStr">
        <is>
          <t>Hours worked</t>
        </is>
      </c>
      <c r="F2" s="5" t="inlineStr">
        <is>
          <t>Lost-time injuries</t>
        </is>
      </c>
      <c r="G2" s="5" t="inlineStr">
        <is>
          <t>Fatalities</t>
        </is>
      </c>
      <c r="H2" s="5" t="inlineStr">
        <is>
          <t>High-consequence injuries</t>
        </is>
      </c>
      <c r="I2" s="5" t="inlineStr">
        <is>
          <t>Evidence (register reference)</t>
        </is>
      </c>
      <c r="J2" s="5" t="inlineStr">
        <is>
          <t>Entered by</t>
        </is>
      </c>
      <c r="K2" s="5" t="inlineStr">
        <is>
          <t>Approved by</t>
        </is>
      </c>
    </row>
    <row r="3"/>
  </sheetData>
  <mergeCells count="1">
    <mergeCell ref="A1:K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20" customWidth="1" min="3" max="3"/>
    <col width="120" customWidth="1" min="4" max="4"/>
  </cols>
  <sheetData>
    <row r="1">
      <c r="A1" s="6" t="inlineStr">
        <is>
          <t>Default factors — check them against your methodology before use</t>
        </is>
      </c>
    </row>
    <row r="2">
      <c r="A2" s="7" t="inlineStr">
        <is>
          <t>kg CO2e per unit (fuels: IPCC 2006, stationary combustion in manufacturing industries, Table 2.3, AR5 GWPs, default densities and net calorific values). Grid: CEA CO2 Baseline Database v22.0, kg CO2 per kWh.</t>
        </is>
      </c>
    </row>
    <row r="3">
      <c r="A3" s="8" t="inlineStr">
        <is>
          <t>Fuel or source</t>
        </is>
      </c>
      <c r="B3" s="8" t="inlineStr">
        <is>
          <t>Unit</t>
        </is>
      </c>
      <c r="C3" s="8" t="inlineStr">
        <is>
          <t>Factor (kg per unit)</t>
        </is>
      </c>
      <c r="D3" s="8" t="inlineStr">
        <is>
          <t>Source and basis</t>
        </is>
      </c>
    </row>
    <row r="4">
      <c r="A4" t="inlineStr">
        <is>
          <t>Diesel</t>
        </is>
      </c>
      <c r="B4" t="inlineStr">
        <is>
          <t>litre</t>
        </is>
      </c>
      <c r="C4" s="9" t="n">
        <v>2.685269</v>
      </c>
      <c r="D4" t="inlineStr">
        <is>
          <t>IPCC 2006 · Stationary · Manufacturing industries and construction (Table 2.3) · per litre (density 0.84 kg/L assumed)</t>
        </is>
      </c>
    </row>
    <row r="5">
      <c r="A5" t="inlineStr">
        <is>
          <t>Furnace oil</t>
        </is>
      </c>
      <c r="B5" t="inlineStr">
        <is>
          <t>litre</t>
        </is>
      </c>
      <c r="C5" s="9" t="n">
        <v>3.074042</v>
      </c>
      <c r="D5" t="inlineStr">
        <is>
          <t>IPCC 2006 · Stationary · Manufacturing industries and construction (Table 2.3) · per litre (density 0.98 kg/L assumed)</t>
        </is>
      </c>
    </row>
    <row r="6">
      <c r="A6" t="inlineStr">
        <is>
          <t>Kerosene</t>
        </is>
      </c>
      <c r="B6" t="inlineStr">
        <is>
          <t>litre</t>
        </is>
      </c>
      <c r="C6" s="9" t="n">
        <v>2.527891</v>
      </c>
      <c r="D6" t="inlineStr">
        <is>
          <t>IPCC 2006 · Stationary · Manufacturing industries and construction (Table 2.3) · per litre (density 0.8 kg/L assumed)</t>
        </is>
      </c>
    </row>
    <row r="7">
      <c r="A7" t="inlineStr">
        <is>
          <t>LPG</t>
        </is>
      </c>
      <c r="B7" t="inlineStr">
        <is>
          <t>kg</t>
        </is>
      </c>
      <c r="C7" s="9" t="n">
        <v>2.996124</v>
      </c>
      <c r="D7" t="inlineStr">
        <is>
          <t>IPCC 2006 · Stationary · Manufacturing industries and construction (Table 2.3) · per kg (default NCV 47.3 TJ/Gg)</t>
        </is>
      </c>
    </row>
    <row r="8">
      <c r="A8" t="inlineStr">
        <is>
          <t>Natural gas</t>
        </is>
      </c>
      <c r="B8" t="inlineStr">
        <is>
          <t>GJ</t>
        </is>
      </c>
      <c r="C8" s="9" t="n">
        <v>56.1545</v>
      </c>
      <c r="D8" t="inlineStr">
        <is>
          <t>IPCC 2006 · Stationary · Manufacturing industries and construction (Table 2.3) · per GJ (NCV)</t>
        </is>
      </c>
    </row>
    <row r="9">
      <c r="A9" t="inlineStr">
        <is>
          <t>Coal (other bituminous)</t>
        </is>
      </c>
      <c r="B9" t="inlineStr">
        <is>
          <t>kg</t>
        </is>
      </c>
      <c r="C9" s="9" t="n">
        <v>2.458159</v>
      </c>
      <c r="D9" t="inlineStr">
        <is>
          <t>IPCC 2006 · Stationary · Manufacturing industries and construction (Table 2.3) · per kg (default NCV 25.8 TJ/Gg)</t>
        </is>
      </c>
    </row>
    <row r="10">
      <c r="A10" t="inlineStr">
        <is>
          <t>Grid electricity, India, FY 2025-26</t>
        </is>
      </c>
      <c r="B10" t="inlineStr">
        <is>
          <t>kWh</t>
        </is>
      </c>
      <c r="C10" s="10" t="n">
        <v>0.67509868</v>
      </c>
      <c r="D10" t="inlineStr">
        <is>
          <t>CEA CO2 Baseline Database v22.0 · weighted average including renewables and cross-border transfers · CO2 only · published for planning and analysis; each year's factor appears months after the year ends</t>
        </is>
      </c>
    </row>
    <row r="12">
      <c r="A12" s="7" t="inlineStr">
        <is>
          <t>Coal: Indian coal often has a much lower calorific value than the IPCC default (25.8 GJ/t). Prefer the lab or supplier value, converted to net calorific value, with the per-GJ factor.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8" customWidth="1" min="3" max="3"/>
    <col width="20" customWidth="1" min="4" max="4"/>
    <col width="18" customWidth="1" min="5" max="5"/>
  </cols>
  <sheetData>
    <row r="1">
      <c r="A1" s="6" t="inlineStr">
        <is>
          <t>Scope 1 and Scope 2 from this workbook (tCO2e) — a worked calculation, not a complete inventory</t>
        </is>
      </c>
    </row>
    <row r="3">
      <c r="A3" s="8" t="inlineStr">
        <is>
          <t>Item</t>
        </is>
      </c>
      <c r="B3" s="8" t="inlineStr">
        <is>
          <t>Quantity</t>
        </is>
      </c>
      <c r="C3" s="8" t="inlineStr">
        <is>
          <t>Unit</t>
        </is>
      </c>
      <c r="D3" s="8" t="inlineStr">
        <is>
          <t>Factor (kg per unit)</t>
        </is>
      </c>
      <c r="E3" s="8" t="inlineStr">
        <is>
          <t>Emissions (tCO2e)</t>
        </is>
      </c>
    </row>
    <row r="4">
      <c r="A4" t="inlineStr">
        <is>
          <t>Scope 1 · Diesel</t>
        </is>
      </c>
      <c r="B4">
        <f>SUMIF(Fuel!$C:$C,"Diesel",Fuel!$H:$H)</f>
        <v/>
      </c>
      <c r="C4" t="inlineStr">
        <is>
          <t>litre</t>
        </is>
      </c>
      <c r="D4">
        <f>VLOOKUP("Diesel",Factors!$A$4:$C$9,3,FALSE)</f>
        <v/>
      </c>
      <c r="E4" s="11">
        <f>B4*D4/1000</f>
        <v/>
      </c>
    </row>
    <row r="5">
      <c r="A5" t="inlineStr">
        <is>
          <t>Scope 1 · Furnace oil</t>
        </is>
      </c>
      <c r="B5">
        <f>SUMIF(Fuel!$C:$C,"Furnace oil",Fuel!$H:$H)</f>
        <v/>
      </c>
      <c r="C5" t="inlineStr">
        <is>
          <t>litre</t>
        </is>
      </c>
      <c r="D5">
        <f>VLOOKUP("Furnace oil",Factors!$A$4:$C$9,3,FALSE)</f>
        <v/>
      </c>
      <c r="E5" s="11">
        <f>B5*D5/1000</f>
        <v/>
      </c>
    </row>
    <row r="6">
      <c r="A6" t="inlineStr">
        <is>
          <t>Scope 1 · Kerosene</t>
        </is>
      </c>
      <c r="B6">
        <f>SUMIF(Fuel!$C:$C,"Kerosene",Fuel!$H:$H)</f>
        <v/>
      </c>
      <c r="C6" t="inlineStr">
        <is>
          <t>litre</t>
        </is>
      </c>
      <c r="D6">
        <f>VLOOKUP("Kerosene",Factors!$A$4:$C$9,3,FALSE)</f>
        <v/>
      </c>
      <c r="E6" s="11">
        <f>B6*D6/1000</f>
        <v/>
      </c>
    </row>
    <row r="7">
      <c r="A7" t="inlineStr">
        <is>
          <t>Scope 1 · LPG</t>
        </is>
      </c>
      <c r="B7">
        <f>SUMIF(Fuel!$C:$C,"LPG",Fuel!$H:$H)</f>
        <v/>
      </c>
      <c r="C7" t="inlineStr">
        <is>
          <t>kg</t>
        </is>
      </c>
      <c r="D7">
        <f>VLOOKUP("LPG",Factors!$A$4:$C$9,3,FALSE)</f>
        <v/>
      </c>
      <c r="E7" s="11">
        <f>B7*D7/1000</f>
        <v/>
      </c>
    </row>
    <row r="8">
      <c r="A8" t="inlineStr">
        <is>
          <t>Scope 1 · Natural gas</t>
        </is>
      </c>
      <c r="B8">
        <f>SUMIF(Fuel!$C:$C,"Natural gas",Fuel!$H:$H)</f>
        <v/>
      </c>
      <c r="C8" t="inlineStr">
        <is>
          <t>GJ</t>
        </is>
      </c>
      <c r="D8">
        <f>VLOOKUP("Natural gas",Factors!$A$4:$C$9,3,FALSE)</f>
        <v/>
      </c>
      <c r="E8" s="11">
        <f>B8*D8/1000</f>
        <v/>
      </c>
    </row>
    <row r="9">
      <c r="A9" t="inlineStr">
        <is>
          <t>Scope 1 · Coal (other bituminous)</t>
        </is>
      </c>
      <c r="B9">
        <f>SUMIF(Fuel!$C:$C,"Coal (other bituminous)",Fuel!$H:$H)</f>
        <v/>
      </c>
      <c r="C9" t="inlineStr">
        <is>
          <t>kg</t>
        </is>
      </c>
      <c r="D9">
        <f>VLOOKUP("Coal (other bituminous)",Factors!$A$4:$C$9,3,FALSE)</f>
        <v/>
      </c>
      <c r="E9" s="11">
        <f>B9*D9/1000</f>
        <v/>
      </c>
    </row>
    <row r="10">
      <c r="A10" s="12" t="inlineStr">
        <is>
          <t>Scope 1 total</t>
        </is>
      </c>
      <c r="E10" s="13">
        <f>SUM(E4:E9)</f>
        <v/>
      </c>
    </row>
    <row r="11">
      <c r="A11" t="inlineStr">
        <is>
          <t>Scope 2 · grid electricity (location-based)</t>
        </is>
      </c>
      <c r="B11">
        <f>SUMIF(Electricity!$C:$C,"Grid",Electricity!$D:$D)</f>
        <v/>
      </c>
      <c r="C11" t="inlineStr">
        <is>
          <t>kWh</t>
        </is>
      </c>
      <c r="D11">
        <f>Factors!$C$10</f>
        <v/>
      </c>
      <c r="E11" s="11">
        <f>B11*D11/1000</f>
        <v/>
      </c>
    </row>
    <row r="13">
      <c r="A13" s="7" t="inlineStr">
        <is>
          <t>With the example rows: diesel 1,200 + 2,000 − 1,000 = 2,200 L × 2.685 kg/L = 5.91 tCO2e; grid 10,000 kWh × 0.675 kg/kWh = 6.75 tCO2.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ESGTrack</dc:creator>
  <dc:title xmlns:dc="http://purl.org/dc/elements/1.1/">ESG monthly data collection template</dc:title>
  <dcterms:created xmlns:dcterms="http://purl.org/dc/terms/" xmlns:xsi="http://www.w3.org/2001/XMLSchema-instance" xsi:type="dcterms:W3CDTF">2026-10-13T00:00:00Z</dcterms:created>
  <dcterms:modified xmlns:dcterms="http://purl.org/dc/terms/" xmlns:xsi="http://www.w3.org/2001/XMLSchema-instance" xsi:type="dcterms:W3CDTF">2026-10-15T12:19:21Z</dcterms:modified>
</cp:coreProperties>
</file>